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85" windowWidth="15600" windowHeight="9255" activeTab="4"/>
  </bookViews>
  <sheets>
    <sheet name="Travel" sheetId="1" r:id="rId1"/>
    <sheet name="Hospitality" sheetId="2" r:id="rId2"/>
    <sheet name="Other" sheetId="3" r:id="rId3"/>
    <sheet name="Gifts" sheetId="4" r:id="rId4"/>
    <sheet name="Summary" sheetId="5" r:id="rId5"/>
  </sheets>
  <definedNames>
    <definedName name="_xlnm.Print_Area" localSheetId="3">Gifts!$A$1:$E$22</definedName>
    <definedName name="_xlnm.Print_Area" localSheetId="1">Hospitality!$A$1:$E$20</definedName>
    <definedName name="_xlnm.Print_Area" localSheetId="0">Travel!$A$1:$E$297</definedName>
  </definedNames>
  <calcPr calcId="125725"/>
</workbook>
</file>

<file path=xl/calcChain.xml><?xml version="1.0" encoding="utf-8"?>
<calcChain xmlns="http://schemas.openxmlformats.org/spreadsheetml/2006/main">
  <c r="B12" i="2"/>
  <c r="B5" i="5" s="1"/>
  <c r="B38" i="3" l="1"/>
  <c r="B40" s="1"/>
  <c r="B6" i="5" s="1"/>
  <c r="B21" i="3"/>
  <c r="B290" i="1"/>
  <c r="B289"/>
  <c r="B288"/>
  <c r="B282"/>
  <c r="B68"/>
  <c r="B36"/>
  <c r="B22"/>
  <c r="C53" i="3"/>
  <c r="B291" i="1" l="1"/>
  <c r="B3" i="5" s="1"/>
  <c r="B8" s="1"/>
  <c r="B284" i="1"/>
  <c r="B293" s="1"/>
  <c r="B4" i="5" s="1"/>
  <c r="B38" i="1"/>
  <c r="B295" l="1"/>
</calcChain>
</file>

<file path=xl/sharedStrings.xml><?xml version="1.0" encoding="utf-8"?>
<sst xmlns="http://schemas.openxmlformats.org/spreadsheetml/2006/main" count="1169" uniqueCount="246">
  <si>
    <t>International Travel</t>
  </si>
  <si>
    <t>Credit Card expenses</t>
  </si>
  <si>
    <t>Date</t>
  </si>
  <si>
    <t xml:space="preserve">Purpose (eg, attending conference on...) </t>
  </si>
  <si>
    <t>Nature (eg, hotel costs, travel, etc)</t>
  </si>
  <si>
    <t>Location/s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</si>
  <si>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</si>
  <si>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</si>
  <si>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</si>
  <si>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</si>
  <si>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</si>
  <si>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</si>
  <si>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</si>
  <si>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</si>
  <si>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</si>
  <si>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</si>
  <si>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</si>
  <si>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</si>
  <si>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</si>
  <si>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</si>
  <si>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</si>
  <si>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Gifts &amp; Hospitality accepted (over $50 in estimated value)</t>
  </si>
  <si>
    <t>Name of CE Diane Maxwell</t>
  </si>
  <si>
    <t>Wellington</t>
  </si>
  <si>
    <t>22/07/13 - 24/07/13</t>
  </si>
  <si>
    <t>Austrailia</t>
  </si>
  <si>
    <t>Melbourne</t>
  </si>
  <si>
    <t>Airport to City</t>
  </si>
  <si>
    <t>Taxi</t>
  </si>
  <si>
    <t>City to Airport</t>
  </si>
  <si>
    <t>25/10/13 - 06/11/13</t>
  </si>
  <si>
    <t>Subscription to Digital News</t>
  </si>
  <si>
    <t>Access to Digital News</t>
  </si>
  <si>
    <t>Sydney</t>
  </si>
  <si>
    <t>City to Mascot</t>
  </si>
  <si>
    <t>Mascot to Croydon Park</t>
  </si>
  <si>
    <t>Myer Melbourne City</t>
  </si>
  <si>
    <t>Auckland</t>
  </si>
  <si>
    <t>Westpac Mastercard Account Fee</t>
  </si>
  <si>
    <t>Orbit</t>
  </si>
  <si>
    <t>London, Paris</t>
  </si>
  <si>
    <t>Return flights from Auckland to London</t>
  </si>
  <si>
    <t>27/09/2013 (same day trip)</t>
  </si>
  <si>
    <t>28/10/13 -31/10/13</t>
  </si>
  <si>
    <t>Paris</t>
  </si>
  <si>
    <t>London</t>
  </si>
  <si>
    <t>27/10/13 -01/11/13</t>
  </si>
  <si>
    <t>Return Eurostar Train - London  to Paris attending OECD Conference</t>
  </si>
  <si>
    <t>Travel Card</t>
  </si>
  <si>
    <t>26/07/2013 (same day trip)</t>
  </si>
  <si>
    <t>Return flight from Auckland to Wellington &amp; amendments</t>
  </si>
  <si>
    <t>Taxicharge</t>
  </si>
  <si>
    <t>Home to Airport</t>
  </si>
  <si>
    <t>Airport to Home</t>
  </si>
  <si>
    <t>Meetings in Wellington</t>
  </si>
  <si>
    <t>FINSIA function in Auckland</t>
  </si>
  <si>
    <t>Meeting in Auckland  (Future of Super Conference)</t>
  </si>
  <si>
    <t>CC</t>
  </si>
  <si>
    <t xml:space="preserve">Meeting in Wellington </t>
  </si>
  <si>
    <t>Meeting with NZX</t>
  </si>
  <si>
    <t>Meeting with RVA's Executive Committee</t>
  </si>
  <si>
    <t>Meeting in Auckland Office</t>
  </si>
  <si>
    <t>Airport to Mt Eden</t>
  </si>
  <si>
    <t>Meeting in Auckland to City</t>
  </si>
  <si>
    <t>Meeting in Auckland (Future of Super Conference)</t>
  </si>
  <si>
    <t>Meeting in Otara (Consumer Affairs Summit)</t>
  </si>
  <si>
    <t>Meeting In Auckland  (School of Business RRIP)</t>
  </si>
  <si>
    <t>Meeting in Otara to Home</t>
  </si>
  <si>
    <t>Meeting in Wellington</t>
  </si>
  <si>
    <t>Meeting in Auckland (Westpac Women of Influence Awards)</t>
  </si>
  <si>
    <t>Meeting in Auckland to Home</t>
  </si>
  <si>
    <t>Airport to Hotel</t>
  </si>
  <si>
    <t>AMP Scholarships National  Awards Function</t>
  </si>
  <si>
    <t>Return flight from Auckland to Wellington &amp; booking fee</t>
  </si>
  <si>
    <t>Return flights to Australia &amp; booking fee</t>
  </si>
  <si>
    <t>Hotel - Hotel du Bois &amp; booking fee</t>
  </si>
  <si>
    <t>Hotel - Hotel West End &amp; booking fee</t>
  </si>
  <si>
    <t>Hotel -Sofitel Melbourne on Collins &amp; booking fee</t>
  </si>
  <si>
    <t>Hotel - Bolton Hotel Costs &amp; booking fee</t>
  </si>
  <si>
    <t>Hotel - Bolten Hotel Costs &amp; booking fee</t>
  </si>
  <si>
    <t>Hotel - Rydges Hotel Costs &amp; booking fee</t>
  </si>
  <si>
    <t>Hotel - Ridges Hotel &amp; booking fee</t>
  </si>
  <si>
    <t>Refreshments</t>
  </si>
  <si>
    <t>Book</t>
  </si>
  <si>
    <t>cc</t>
  </si>
  <si>
    <t>IAG Meeting to Home</t>
  </si>
  <si>
    <t>FMA Stakeholder Event to Home</t>
  </si>
  <si>
    <t>ASB Meeting back to Work</t>
  </si>
  <si>
    <t>Office to AMP Meeting</t>
  </si>
  <si>
    <t>Cellphone</t>
  </si>
  <si>
    <t>Monthly charges for business calls</t>
  </si>
  <si>
    <t>June</t>
  </si>
  <si>
    <t>July</t>
  </si>
  <si>
    <t>August</t>
  </si>
  <si>
    <t>Sepember</t>
  </si>
  <si>
    <t>October</t>
  </si>
  <si>
    <t>November</t>
  </si>
  <si>
    <t>December</t>
  </si>
  <si>
    <t>OECD/GFLEC Conference 2013 in Paris</t>
  </si>
  <si>
    <t>Amount (NZ$1535.16)</t>
  </si>
  <si>
    <t>Meeting with OMD</t>
  </si>
  <si>
    <t>pd by DM's own cc - reimbursement</t>
  </si>
  <si>
    <t>paid DM personal cc reimburse</t>
  </si>
  <si>
    <t>Focus Groups (Policy Review)</t>
  </si>
  <si>
    <t>Planning Day for the Commission Team</t>
  </si>
  <si>
    <t>"The map and the territory, risk, human nature, and the future of forecasting" (book) purchased as a work resource</t>
  </si>
  <si>
    <t>Secure Flight Bookings for Paris</t>
  </si>
  <si>
    <t>Account Fee</t>
  </si>
  <si>
    <t>Accommodation</t>
  </si>
  <si>
    <t>Meals - in lieu of meal allowance</t>
  </si>
  <si>
    <t>Meal - in lieu of meal allowance</t>
  </si>
  <si>
    <t>Meal -  in lieu of meal allowance</t>
  </si>
  <si>
    <t>Meetings with Central &amp; State Government, Banks &amp; NGOs in Australia</t>
  </si>
  <si>
    <t>Non-Credit Card expenses</t>
  </si>
  <si>
    <t>Airfare</t>
  </si>
  <si>
    <t>Meal</t>
  </si>
  <si>
    <t>Travel</t>
  </si>
  <si>
    <t>Return flight from Auckland to Wellington &amp; booking fee (Money Week)</t>
  </si>
  <si>
    <t>Hotel - Rydges Hotel Costs &amp; booking fee (2 nights)</t>
  </si>
  <si>
    <t>Hotel - Rydges Hotel Costs &amp; booking fee (two nights)</t>
  </si>
  <si>
    <t>Meals</t>
  </si>
  <si>
    <t>Meals in lieu of meal allowance</t>
  </si>
  <si>
    <t>Return flight from Akld-Wgtn &amp; booking fee (National Strategy Planning)</t>
  </si>
  <si>
    <t>Return flight Akld to Wgtn &amp; booking fee (National Strategy Planning)</t>
  </si>
  <si>
    <t>28/10/13-31/10/13</t>
  </si>
  <si>
    <t>27/10/13-01/11/13</t>
  </si>
  <si>
    <t>22/07/2013</t>
  </si>
  <si>
    <t>24/07/2013</t>
  </si>
  <si>
    <t>26/07/2013</t>
  </si>
  <si>
    <t>30/07/2013</t>
  </si>
  <si>
    <t>22/08/2013</t>
  </si>
  <si>
    <t xml:space="preserve">26/07/2013 </t>
  </si>
  <si>
    <t>13/08/2013</t>
  </si>
  <si>
    <t>19/12/2013</t>
  </si>
  <si>
    <t>Amount (NZ$13,990.69)</t>
  </si>
  <si>
    <t>18/09/2013 (same day trip)</t>
  </si>
  <si>
    <t>18/11/2013 (same day)</t>
  </si>
  <si>
    <t>25/11/2013 (same day)</t>
  </si>
  <si>
    <t>17/12/20 13  - 18/12/13</t>
  </si>
  <si>
    <t>4/07/2013 - 05/07/2013</t>
  </si>
  <si>
    <t>8/07/2013 - 09/07/2013</t>
  </si>
  <si>
    <t>06/08/013 - 07/08/2013</t>
  </si>
  <si>
    <t>03/09/13 - 05/09/2013</t>
  </si>
  <si>
    <t>11/09/13 - 12/09/2013</t>
  </si>
  <si>
    <t>01/10/2013 -02/10/2013</t>
  </si>
  <si>
    <t>07/10/2013 - 08/10/2013</t>
  </si>
  <si>
    <t>16/10/2013 -17/10/2013</t>
  </si>
  <si>
    <t>8/07/2013- 09/07/2013</t>
  </si>
  <si>
    <t>06/08/2013 - 07/08/2013</t>
  </si>
  <si>
    <t>14/08/2013 - 15/08/2013</t>
  </si>
  <si>
    <t>20/08/2013 - 22/08/2013</t>
  </si>
  <si>
    <t>27/08/2013- 28/08/2013</t>
  </si>
  <si>
    <t>03/09/2013 - 05/09/2013</t>
  </si>
  <si>
    <t>11/09/2013 - 12/09/2013</t>
  </si>
  <si>
    <t>1/10/2013 - 02/10/2013</t>
  </si>
  <si>
    <t>16/10/2013 - 17/10/2013</t>
  </si>
  <si>
    <t>11/11/2013 - 13/11/2013</t>
  </si>
  <si>
    <t>10/12/2013 - 11/12/2013</t>
  </si>
  <si>
    <t xml:space="preserve">Crown entity: Commission for Financial Literacy and Retirement Income </t>
  </si>
  <si>
    <t>Meeting with Ministers in Parliament</t>
  </si>
  <si>
    <t>Cellphone (includes roaming charges while in UK &amp; Europe)</t>
  </si>
  <si>
    <t>Total hospitality and gifts received
for the six months</t>
  </si>
  <si>
    <t>Cellphone (including roaming charges while in london &amp; Paris)</t>
  </si>
  <si>
    <t>Cellphone (incuding roaming charges while in Australia)</t>
  </si>
  <si>
    <t>Hotel to City</t>
  </si>
  <si>
    <t>Return flight: Akld-Wgtn &amp; amendment</t>
  </si>
  <si>
    <t xml:space="preserve">Hotel -Wellington </t>
  </si>
  <si>
    <t>Hotel to Miramar</t>
  </si>
  <si>
    <t>Meeting in Miramar</t>
  </si>
  <si>
    <t>Amount (NZ$82.51)</t>
  </si>
  <si>
    <t>Amount (NZ$180.62)</t>
  </si>
  <si>
    <t>Meals while in Paris for OECD meeting</t>
  </si>
  <si>
    <t>Taxis while in Paris for OECD meeting</t>
  </si>
  <si>
    <t>Global Symposium on Financial Education in Seoul (South Korea)</t>
  </si>
  <si>
    <t>24/02/2014 - 28/02/2014</t>
  </si>
  <si>
    <t>Hotel - The Shilla</t>
  </si>
  <si>
    <t>Seoul</t>
  </si>
  <si>
    <t>Total Amount</t>
  </si>
  <si>
    <t>Return flights from Auckland to Seoul &amp; booking fee</t>
  </si>
  <si>
    <t xml:space="preserve">Amount </t>
  </si>
  <si>
    <t>Amount</t>
  </si>
  <si>
    <t>TOTAL INTERNATIONAL TRAVEL</t>
  </si>
  <si>
    <t>Meeting in Auckland</t>
  </si>
  <si>
    <t>09/01/2014 (one day trip)</t>
  </si>
  <si>
    <t>Return flights from Auckland to Wellington &amp; booking fee</t>
  </si>
  <si>
    <t>14/01/2014</t>
  </si>
  <si>
    <t>14/01/2014 (one day trip)</t>
  </si>
  <si>
    <t>31/01/2014</t>
  </si>
  <si>
    <t>31/01/2014 (one day trip)</t>
  </si>
  <si>
    <t>03/02/2014 (one day trip)</t>
  </si>
  <si>
    <t>Meeting in Auckland (VISA NZ)</t>
  </si>
  <si>
    <t>17/02/2014</t>
  </si>
  <si>
    <t>Return taxi to School of Business</t>
  </si>
  <si>
    <t>18/02/2014 - 19/02/2014</t>
  </si>
  <si>
    <t>18/02/2014</t>
  </si>
  <si>
    <t>19/02/2014</t>
  </si>
  <si>
    <t>Hotel - Rydges Hotel costs &amp; booking fee</t>
  </si>
  <si>
    <t>$70.00</t>
  </si>
  <si>
    <t>05/03/2014 (one day trip)</t>
  </si>
  <si>
    <t>Return flights from Auckland to Wellington &amp; booking &amp; amendment fees</t>
  </si>
  <si>
    <t>City to Home</t>
  </si>
  <si>
    <t>Meeting in Grey Lynn</t>
  </si>
  <si>
    <t>18/03/2014 - 19/03/2014</t>
  </si>
  <si>
    <t>20/03/2014 (one day trip)</t>
  </si>
  <si>
    <t>28/03/2014 (one day trip)</t>
  </si>
  <si>
    <t>Return flights from Auckland to Wellington &amp; booking fees</t>
  </si>
  <si>
    <t>29/04/2014 (one day trip)</t>
  </si>
  <si>
    <t>13/05/2014 - 15/05/2014</t>
  </si>
  <si>
    <t>Meeting in Newmarket</t>
  </si>
  <si>
    <t>Meeting at Point Chevalier</t>
  </si>
  <si>
    <t>28/05/2014 (one day trip)</t>
  </si>
  <si>
    <t>Welington</t>
  </si>
  <si>
    <t>04/06/2014 - 05/06/2014</t>
  </si>
  <si>
    <t>TOTAL DOMESTIC TRAVEL</t>
  </si>
  <si>
    <t xml:space="preserve">Summary </t>
  </si>
  <si>
    <t>Meetings with Central &amp; State Governement, Banks and NGOs in Australia</t>
  </si>
  <si>
    <t>TOTAL TRAVEL EXPENSES</t>
  </si>
  <si>
    <t>Dataplan for iPad</t>
  </si>
  <si>
    <t>Data for iPad</t>
  </si>
  <si>
    <t>January</t>
  </si>
  <si>
    <t>February</t>
  </si>
  <si>
    <t>March</t>
  </si>
  <si>
    <t>Cellphone (includes roaming charges while in Seoul)</t>
  </si>
  <si>
    <t>April</t>
  </si>
  <si>
    <t xml:space="preserve">May </t>
  </si>
  <si>
    <t>$105.81</t>
  </si>
  <si>
    <t>TOTAL EXPENSES OTHER</t>
  </si>
  <si>
    <t>Car parking fees</t>
  </si>
  <si>
    <t>Ammendment fee for changed flight 28 March 2014</t>
  </si>
  <si>
    <t>Airfares</t>
  </si>
  <si>
    <t>Meeting with Auckland Council</t>
  </si>
  <si>
    <t>Lunch meeting</t>
  </si>
  <si>
    <t>Meeting/interview  with Idealog</t>
  </si>
  <si>
    <t>Meeting in Auckland with Stakeholder</t>
  </si>
  <si>
    <t>Farewell for  staff member</t>
  </si>
  <si>
    <t>Staff Leaving function</t>
  </si>
  <si>
    <t>TOTAL AMOUNT</t>
  </si>
  <si>
    <t>Summary of CE Expenses</t>
  </si>
  <si>
    <t>Other Expenses</t>
  </si>
  <si>
    <t>Total Expenses</t>
  </si>
  <si>
    <t>01/07/13 - 30/06/14</t>
  </si>
  <si>
    <t>01/07/13 - 30/06/2014</t>
  </si>
  <si>
    <t xml:space="preserve">Meeting in Auckland </t>
  </si>
  <si>
    <t>For the Year July 2013 to June 2014</t>
  </si>
  <si>
    <t>Purpose - Attended conferences and symposiums as a member of the expert sub-group on long term savings and investments</t>
  </si>
  <si>
    <t xml:space="preserve">Purpose Travel between the CFLRI Auckland and Wellington Offices and meetings with various stakeholders and groups </t>
  </si>
</sst>
</file>

<file path=xl/styles.xml><?xml version="1.0" encoding="utf-8"?>
<styleSheet xmlns="http://schemas.openxmlformats.org/spreadsheetml/2006/main">
  <numFmts count="5">
    <numFmt numFmtId="164" formatCode="&quot;$&quot;#,##0.00"/>
    <numFmt numFmtId="165" formatCode="dd/mm/yy;@"/>
    <numFmt numFmtId="166" formatCode="d/mm/yyyy;@"/>
    <numFmt numFmtId="167" formatCode="dd/mm/yyyy;@"/>
    <numFmt numFmtId="168" formatCode="d\.mm\.yy;@"/>
  </numFmts>
  <fonts count="3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1F497D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i/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14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3" fillId="4" borderId="2" xfId="0" applyFont="1" applyFill="1" applyBorder="1" applyAlignment="1">
      <alignment wrapText="1"/>
    </xf>
    <xf numFmtId="0" fontId="0" fillId="4" borderId="0" xfId="0" applyFill="1"/>
    <xf numFmtId="0" fontId="8" fillId="0" borderId="0" xfId="0" applyFont="1" applyAlignment="1"/>
    <xf numFmtId="15" fontId="0" fillId="0" borderId="0" xfId="0" applyNumberFormat="1" applyAlignment="1">
      <alignment horizontal="left" wrapText="1"/>
    </xf>
    <xf numFmtId="164" fontId="0" fillId="0" borderId="0" xfId="0" applyNumberForma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2" fillId="0" borderId="2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2" fillId="0" borderId="2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5" borderId="0" xfId="0" applyFill="1" applyAlignment="1">
      <alignment vertical="top" wrapText="1"/>
    </xf>
    <xf numFmtId="0" fontId="11" fillId="0" borderId="0" xfId="0" applyFont="1" applyAlignment="1">
      <alignment wrapText="1"/>
    </xf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vertical="top" wrapText="1"/>
    </xf>
    <xf numFmtId="0" fontId="3" fillId="6" borderId="2" xfId="0" applyFont="1" applyFill="1" applyBorder="1" applyAlignment="1">
      <alignment vertical="top" wrapText="1"/>
    </xf>
    <xf numFmtId="15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14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6" fillId="5" borderId="2" xfId="0" applyFont="1" applyFill="1" applyBorder="1" applyAlignment="1">
      <alignment vertical="top" wrapText="1"/>
    </xf>
    <xf numFmtId="0" fontId="16" fillId="0" borderId="2" xfId="0" applyFont="1" applyBorder="1" applyAlignment="1">
      <alignment wrapText="1"/>
    </xf>
    <xf numFmtId="0" fontId="17" fillId="5" borderId="0" xfId="0" applyFont="1" applyFill="1" applyBorder="1" applyAlignment="1">
      <alignment vertical="top" wrapText="1"/>
    </xf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wrapText="1"/>
    </xf>
    <xf numFmtId="0" fontId="16" fillId="5" borderId="0" xfId="0" applyFont="1" applyFill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vertical="top" wrapText="1"/>
    </xf>
    <xf numFmtId="0" fontId="20" fillId="5" borderId="2" xfId="0" applyFont="1" applyFill="1" applyBorder="1" applyAlignment="1">
      <alignment vertical="top" wrapText="1"/>
    </xf>
    <xf numFmtId="0" fontId="20" fillId="5" borderId="2" xfId="0" applyFont="1" applyFill="1" applyBorder="1" applyAlignment="1">
      <alignment wrapText="1"/>
    </xf>
    <xf numFmtId="0" fontId="21" fillId="5" borderId="0" xfId="0" applyFont="1" applyFill="1" applyAlignment="1">
      <alignment vertical="top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15" fontId="18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wrapText="1"/>
    </xf>
    <xf numFmtId="0" fontId="2" fillId="0" borderId="2" xfId="0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24" fillId="6" borderId="2" xfId="0" applyFont="1" applyFill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24" fillId="7" borderId="2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Alignment="1">
      <alignment horizontal="center" wrapText="1"/>
    </xf>
    <xf numFmtId="0" fontId="24" fillId="3" borderId="2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7" fillId="0" borderId="0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3" xfId="0" applyFont="1" applyFill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64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164" fontId="7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164" fontId="6" fillId="0" borderId="4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164" fontId="6" fillId="0" borderId="4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vertical="top" wrapText="1"/>
    </xf>
    <xf numFmtId="164" fontId="6" fillId="0" borderId="5" xfId="0" applyNumberFormat="1" applyFont="1" applyFill="1" applyBorder="1" applyAlignment="1">
      <alignment horizontal="center" vertical="top"/>
    </xf>
    <xf numFmtId="0" fontId="0" fillId="0" borderId="5" xfId="0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16" fillId="5" borderId="3" xfId="0" applyFont="1" applyFill="1" applyBorder="1" applyAlignment="1">
      <alignment vertical="top" wrapText="1"/>
    </xf>
    <xf numFmtId="0" fontId="16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6" fillId="0" borderId="4" xfId="0" applyFont="1" applyFill="1" applyBorder="1" applyAlignment="1">
      <alignment vertical="top" wrapText="1"/>
    </xf>
    <xf numFmtId="0" fontId="19" fillId="0" borderId="4" xfId="0" applyFont="1" applyFill="1" applyBorder="1" applyAlignment="1">
      <alignment vertical="top" wrapText="1"/>
    </xf>
    <xf numFmtId="0" fontId="19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14" fontId="6" fillId="0" borderId="4" xfId="0" applyNumberFormat="1" applyFont="1" applyBorder="1" applyAlignment="1">
      <alignment horizontal="left" vertical="top"/>
    </xf>
    <xf numFmtId="0" fontId="6" fillId="0" borderId="4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9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14" fontId="0" fillId="0" borderId="4" xfId="0" applyNumberFormat="1" applyBorder="1" applyAlignment="1">
      <alignment horizontal="left" vertical="top" wrapText="1"/>
    </xf>
    <xf numFmtId="164" fontId="0" fillId="0" borderId="4" xfId="0" applyNumberFormat="1" applyBorder="1" applyAlignment="1">
      <alignment horizontal="center" vertical="top" wrapText="1"/>
    </xf>
    <xf numFmtId="0" fontId="0" fillId="0" borderId="4" xfId="0" applyBorder="1"/>
    <xf numFmtId="14" fontId="0" fillId="0" borderId="4" xfId="0" applyNumberFormat="1" applyFont="1" applyBorder="1" applyAlignment="1">
      <alignment horizontal="left" vertical="top" wrapText="1"/>
    </xf>
    <xf numFmtId="164" fontId="0" fillId="0" borderId="4" xfId="0" applyNumberFormat="1" applyFont="1" applyBorder="1" applyAlignment="1">
      <alignment horizontal="center" vertical="top" wrapText="1"/>
    </xf>
    <xf numFmtId="0" fontId="19" fillId="5" borderId="4" xfId="0" applyFont="1" applyFill="1" applyBorder="1" applyAlignment="1">
      <alignment vertical="top" wrapText="1"/>
    </xf>
    <xf numFmtId="0" fontId="22" fillId="0" borderId="4" xfId="0" applyFont="1" applyBorder="1" applyAlignment="1">
      <alignment wrapText="1"/>
    </xf>
    <xf numFmtId="164" fontId="6" fillId="0" borderId="6" xfId="0" applyNumberFormat="1" applyFont="1" applyBorder="1" applyAlignment="1">
      <alignment horizontal="center" vertical="top"/>
    </xf>
    <xf numFmtId="0" fontId="0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2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9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6" fillId="0" borderId="4" xfId="0" applyFont="1" applyBorder="1" applyAlignment="1">
      <alignment horizontal="left" vertical="top"/>
    </xf>
    <xf numFmtId="14" fontId="19" fillId="0" borderId="4" xfId="0" applyNumberFormat="1" applyFont="1" applyBorder="1" applyAlignment="1">
      <alignment horizontal="left" wrapText="1"/>
    </xf>
    <xf numFmtId="0" fontId="10" fillId="0" borderId="4" xfId="0" applyFont="1" applyFill="1" applyBorder="1" applyAlignment="1">
      <alignment vertical="top" wrapText="1"/>
    </xf>
    <xf numFmtId="15" fontId="18" fillId="0" borderId="4" xfId="0" applyNumberFormat="1" applyFont="1" applyFill="1" applyBorder="1" applyAlignment="1">
      <alignment horizontal="left" vertical="top"/>
    </xf>
    <xf numFmtId="4" fontId="18" fillId="0" borderId="4" xfId="0" applyNumberFormat="1" applyFont="1" applyFill="1" applyBorder="1" applyAlignment="1">
      <alignment horizontal="center" vertical="top"/>
    </xf>
    <xf numFmtId="0" fontId="23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0" fillId="0" borderId="4" xfId="0" applyFill="1" applyBorder="1"/>
    <xf numFmtId="4" fontId="18" fillId="0" borderId="4" xfId="0" applyNumberFormat="1" applyFont="1" applyBorder="1" applyAlignment="1">
      <alignment horizontal="center" wrapText="1"/>
    </xf>
    <xf numFmtId="166" fontId="6" fillId="0" borderId="4" xfId="0" applyNumberFormat="1" applyFont="1" applyBorder="1" applyAlignment="1">
      <alignment horizontal="left" vertical="top"/>
    </xf>
    <xf numFmtId="0" fontId="19" fillId="0" borderId="4" xfId="0" applyFont="1" applyBorder="1" applyAlignment="1">
      <alignment horizontal="left" wrapText="1"/>
    </xf>
    <xf numFmtId="15" fontId="18" fillId="0" borderId="4" xfId="0" applyNumberFormat="1" applyFont="1" applyBorder="1" applyAlignment="1">
      <alignment horizontal="left" vertical="top"/>
    </xf>
    <xf numFmtId="4" fontId="18" fillId="0" borderId="4" xfId="0" applyNumberFormat="1" applyFont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 wrapText="1"/>
    </xf>
    <xf numFmtId="0" fontId="19" fillId="0" borderId="4" xfId="0" applyFont="1" applyBorder="1" applyAlignment="1">
      <alignment vertical="top"/>
    </xf>
    <xf numFmtId="165" fontId="6" fillId="0" borderId="4" xfId="0" applyNumberFormat="1" applyFont="1" applyBorder="1" applyAlignment="1">
      <alignment horizontal="left" vertical="top"/>
    </xf>
    <xf numFmtId="0" fontId="0" fillId="5" borderId="4" xfId="0" applyFill="1" applyBorder="1" applyAlignment="1">
      <alignment vertical="top" wrapText="1"/>
    </xf>
    <xf numFmtId="0" fontId="22" fillId="0" borderId="4" xfId="0" applyFont="1" applyFill="1" applyBorder="1" applyAlignment="1">
      <alignment wrapText="1"/>
    </xf>
    <xf numFmtId="0" fontId="0" fillId="9" borderId="4" xfId="0" applyFill="1" applyBorder="1" applyAlignment="1">
      <alignment wrapText="1"/>
    </xf>
    <xf numFmtId="164" fontId="0" fillId="0" borderId="6" xfId="0" applyNumberFormat="1" applyFont="1" applyBorder="1" applyAlignment="1">
      <alignment horizontal="center" vertical="top" wrapText="1"/>
    </xf>
    <xf numFmtId="0" fontId="19" fillId="0" borderId="6" xfId="0" applyFont="1" applyBorder="1" applyAlignment="1">
      <alignment vertical="top"/>
    </xf>
    <xf numFmtId="0" fontId="19" fillId="0" borderId="6" xfId="0" applyFont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5" fillId="6" borderId="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left" vertical="top" wrapText="1"/>
    </xf>
    <xf numFmtId="0" fontId="5" fillId="7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167" fontId="7" fillId="0" borderId="4" xfId="0" applyNumberFormat="1" applyFont="1" applyBorder="1" applyAlignment="1">
      <alignment horizontal="left" vertical="top" wrapText="1"/>
    </xf>
    <xf numFmtId="167" fontId="2" fillId="0" borderId="4" xfId="0" applyNumberFormat="1" applyFont="1" applyFill="1" applyBorder="1" applyAlignment="1">
      <alignment vertical="top"/>
    </xf>
    <xf numFmtId="167" fontId="15" fillId="0" borderId="4" xfId="0" applyNumberFormat="1" applyFont="1" applyFill="1" applyBorder="1" applyAlignment="1">
      <alignment horizontal="left" vertical="top"/>
    </xf>
    <xf numFmtId="167" fontId="15" fillId="0" borderId="5" xfId="0" applyNumberFormat="1" applyFont="1" applyFill="1" applyBorder="1" applyAlignment="1">
      <alignment horizontal="left" vertical="top"/>
    </xf>
    <xf numFmtId="168" fontId="7" fillId="0" borderId="0" xfId="0" applyNumberFormat="1" applyFont="1" applyBorder="1" applyAlignment="1">
      <alignment horizontal="left" wrapText="1"/>
    </xf>
    <xf numFmtId="167" fontId="6" fillId="0" borderId="4" xfId="0" applyNumberFormat="1" applyFont="1" applyBorder="1" applyAlignment="1">
      <alignment horizontal="left" vertical="top"/>
    </xf>
    <xf numFmtId="166" fontId="7" fillId="0" borderId="4" xfId="0" applyNumberFormat="1" applyFont="1" applyBorder="1" applyAlignment="1">
      <alignment horizontal="left" vertical="top" wrapText="1"/>
    </xf>
    <xf numFmtId="166" fontId="7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7" fontId="6" fillId="0" borderId="4" xfId="0" applyNumberFormat="1" applyFont="1" applyFill="1" applyBorder="1" applyAlignment="1">
      <alignment horizontal="left" vertical="top"/>
    </xf>
    <xf numFmtId="0" fontId="25" fillId="10" borderId="8" xfId="0" applyFont="1" applyFill="1" applyBorder="1" applyAlignment="1">
      <alignment vertical="center" wrapText="1" readingOrder="1"/>
    </xf>
    <xf numFmtId="0" fontId="2" fillId="10" borderId="9" xfId="0" applyFont="1" applyFill="1" applyBorder="1" applyAlignment="1"/>
    <xf numFmtId="0" fontId="0" fillId="10" borderId="9" xfId="0" applyFont="1" applyFill="1" applyBorder="1" applyAlignment="1"/>
    <xf numFmtId="0" fontId="0" fillId="10" borderId="9" xfId="0" applyFont="1" applyFill="1" applyBorder="1" applyAlignment="1">
      <alignment wrapText="1"/>
    </xf>
    <xf numFmtId="0" fontId="0" fillId="10" borderId="10" xfId="0" applyFont="1" applyFill="1" applyBorder="1" applyAlignment="1">
      <alignment wrapText="1"/>
    </xf>
    <xf numFmtId="167" fontId="26" fillId="0" borderId="4" xfId="0" applyNumberFormat="1" applyFont="1" applyFill="1" applyBorder="1" applyAlignment="1">
      <alignment horizontal="left" vertical="top"/>
    </xf>
    <xf numFmtId="164" fontId="26" fillId="0" borderId="4" xfId="0" applyNumberFormat="1" applyFont="1" applyBorder="1" applyAlignment="1">
      <alignment horizontal="center" vertical="top"/>
    </xf>
    <xf numFmtId="0" fontId="3" fillId="6" borderId="2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0" fillId="0" borderId="0" xfId="0" applyFont="1" applyFill="1" applyAlignment="1">
      <alignment wrapText="1"/>
    </xf>
    <xf numFmtId="0" fontId="4" fillId="0" borderId="0" xfId="0" applyFont="1" applyBorder="1" applyAlignment="1">
      <alignment vertical="top" wrapText="1"/>
    </xf>
    <xf numFmtId="0" fontId="11" fillId="0" borderId="11" xfId="0" applyFont="1" applyFill="1" applyBorder="1" applyAlignment="1">
      <alignment vertical="top"/>
    </xf>
    <xf numFmtId="0" fontId="0" fillId="0" borderId="7" xfId="0" applyFill="1" applyBorder="1" applyAlignment="1">
      <alignment vertical="top"/>
    </xf>
    <xf numFmtId="164" fontId="26" fillId="0" borderId="4" xfId="0" applyNumberFormat="1" applyFont="1" applyBorder="1" applyAlignment="1">
      <alignment horizontal="center" vertical="top" wrapText="1"/>
    </xf>
    <xf numFmtId="167" fontId="24" fillId="0" borderId="4" xfId="0" applyNumberFormat="1" applyFont="1" applyBorder="1" applyAlignment="1">
      <alignment horizontal="left" vertical="top" wrapText="1"/>
    </xf>
    <xf numFmtId="164" fontId="27" fillId="0" borderId="4" xfId="0" applyNumberFormat="1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167" fontId="27" fillId="0" borderId="4" xfId="0" applyNumberFormat="1" applyFont="1" applyFill="1" applyBorder="1" applyAlignment="1">
      <alignment horizontal="left" vertical="top"/>
    </xf>
    <xf numFmtId="0" fontId="0" fillId="0" borderId="4" xfId="0" applyFill="1" applyBorder="1" applyAlignment="1">
      <alignment vertical="top"/>
    </xf>
    <xf numFmtId="164" fontId="27" fillId="0" borderId="4" xfId="0" applyNumberFormat="1" applyFont="1" applyBorder="1" applyAlignment="1">
      <alignment horizontal="center" vertical="top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67" fontId="27" fillId="11" borderId="4" xfId="0" applyNumberFormat="1" applyFont="1" applyFill="1" applyBorder="1" applyAlignment="1">
      <alignment horizontal="left" vertical="top"/>
    </xf>
    <xf numFmtId="164" fontId="27" fillId="11" borderId="4" xfId="0" applyNumberFormat="1" applyFont="1" applyFill="1" applyBorder="1" applyAlignment="1">
      <alignment horizontal="center" vertical="top"/>
    </xf>
    <xf numFmtId="14" fontId="6" fillId="0" borderId="4" xfId="0" applyNumberFormat="1" applyFont="1" applyFill="1" applyBorder="1" applyAlignment="1">
      <alignment horizontal="left" vertical="top" wrapText="1"/>
    </xf>
    <xf numFmtId="167" fontId="7" fillId="0" borderId="6" xfId="0" applyNumberFormat="1" applyFont="1" applyBorder="1" applyAlignment="1">
      <alignment horizontal="left" vertical="top" wrapText="1"/>
    </xf>
    <xf numFmtId="14" fontId="7" fillId="0" borderId="4" xfId="0" applyNumberFormat="1" applyFont="1" applyBorder="1" applyAlignment="1">
      <alignment horizontal="left" vertical="top"/>
    </xf>
    <xf numFmtId="2" fontId="7" fillId="0" borderId="4" xfId="0" applyNumberFormat="1" applyFont="1" applyBorder="1" applyAlignment="1">
      <alignment horizontal="center" vertical="top" wrapText="1"/>
    </xf>
    <xf numFmtId="0" fontId="16" fillId="5" borderId="4" xfId="0" applyFont="1" applyFill="1" applyBorder="1" applyAlignment="1">
      <alignment vertical="top" wrapText="1"/>
    </xf>
    <xf numFmtId="0" fontId="16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6" fontId="7" fillId="0" borderId="7" xfId="0" applyNumberFormat="1" applyFont="1" applyBorder="1" applyAlignment="1">
      <alignment horizontal="left" vertical="top"/>
    </xf>
    <xf numFmtId="164" fontId="7" fillId="0" borderId="7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14" fontId="6" fillId="0" borderId="4" xfId="0" applyNumberFormat="1" applyFont="1" applyFill="1" applyBorder="1" applyAlignment="1">
      <alignment horizontal="left" vertical="top"/>
    </xf>
    <xf numFmtId="165" fontId="27" fillId="0" borderId="4" xfId="0" applyNumberFormat="1" applyFont="1" applyBorder="1" applyAlignment="1">
      <alignment horizontal="left" vertical="top"/>
    </xf>
    <xf numFmtId="164" fontId="28" fillId="0" borderId="6" xfId="0" applyNumberFormat="1" applyFont="1" applyBorder="1" applyAlignment="1">
      <alignment horizontal="center" vertical="top" wrapText="1"/>
    </xf>
    <xf numFmtId="165" fontId="29" fillId="0" borderId="4" xfId="0" applyNumberFormat="1" applyFont="1" applyBorder="1" applyAlignment="1">
      <alignment horizontal="left" vertical="top"/>
    </xf>
    <xf numFmtId="165" fontId="27" fillId="0" borderId="4" xfId="0" applyNumberFormat="1" applyFont="1" applyBorder="1" applyAlignment="1">
      <alignment horizontal="left" vertical="top" wrapText="1"/>
    </xf>
    <xf numFmtId="167" fontId="2" fillId="0" borderId="6" xfId="0" applyNumberFormat="1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167" fontId="26" fillId="0" borderId="4" xfId="0" applyNumberFormat="1" applyFont="1" applyBorder="1" applyAlignment="1">
      <alignment horizontal="left" vertical="top"/>
    </xf>
    <xf numFmtId="167" fontId="27" fillId="0" borderId="4" xfId="0" applyNumberFormat="1" applyFont="1" applyBorder="1" applyAlignment="1">
      <alignment horizontal="left" vertical="top"/>
    </xf>
    <xf numFmtId="14" fontId="7" fillId="0" borderId="0" xfId="0" applyNumberFormat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4" fontId="0" fillId="0" borderId="0" xfId="0" applyNumberFormat="1" applyFill="1" applyAlignment="1">
      <alignment horizontal="left" wrapText="1"/>
    </xf>
    <xf numFmtId="14" fontId="6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Alignment="1">
      <alignment vertical="top" wrapText="1"/>
    </xf>
    <xf numFmtId="0" fontId="30" fillId="0" borderId="0" xfId="0" applyFont="1" applyFill="1" applyAlignment="1">
      <alignment wrapText="1"/>
    </xf>
    <xf numFmtId="166" fontId="24" fillId="0" borderId="0" xfId="0" applyNumberFormat="1" applyFont="1" applyBorder="1" applyAlignment="1">
      <alignment horizontal="left" wrapText="1"/>
    </xf>
    <xf numFmtId="14" fontId="7" fillId="0" borderId="0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center" vertical="center" wrapText="1"/>
    </xf>
    <xf numFmtId="0" fontId="11" fillId="0" borderId="0" xfId="0" applyFont="1"/>
    <xf numFmtId="164" fontId="24" fillId="0" borderId="0" xfId="0" applyNumberFormat="1" applyFont="1" applyBorder="1" applyAlignment="1">
      <alignment horizontal="center" wrapText="1"/>
    </xf>
    <xf numFmtId="164" fontId="26" fillId="0" borderId="0" xfId="0" applyNumberFormat="1" applyFont="1" applyFill="1" applyAlignment="1">
      <alignment horizontal="center" vertical="center" wrapText="1"/>
    </xf>
    <xf numFmtId="14" fontId="0" fillId="0" borderId="15" xfId="0" applyNumberFormat="1" applyBorder="1" applyAlignment="1">
      <alignment horizontal="left" wrapText="1"/>
    </xf>
    <xf numFmtId="14" fontId="0" fillId="0" borderId="4" xfId="0" applyNumberFormat="1" applyBorder="1" applyAlignment="1">
      <alignment horizontal="left" wrapText="1"/>
    </xf>
    <xf numFmtId="164" fontId="0" fillId="0" borderId="4" xfId="0" applyNumberFormat="1" applyBorder="1" applyAlignment="1">
      <alignment horizontal="center" wrapText="1"/>
    </xf>
    <xf numFmtId="0" fontId="0" fillId="0" borderId="15" xfId="0" applyBorder="1" applyAlignment="1">
      <alignment wrapText="1"/>
    </xf>
    <xf numFmtId="14" fontId="15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11" fillId="0" borderId="0" xfId="0" applyNumberFormat="1" applyFont="1" applyAlignment="1">
      <alignment horizontal="center"/>
    </xf>
    <xf numFmtId="167" fontId="15" fillId="0" borderId="6" xfId="0" applyNumberFormat="1" applyFont="1" applyFill="1" applyBorder="1" applyAlignment="1">
      <alignment horizontal="left" vertical="top"/>
    </xf>
    <xf numFmtId="164" fontId="6" fillId="0" borderId="6" xfId="0" applyNumberFormat="1" applyFont="1" applyFill="1" applyBorder="1" applyAlignment="1">
      <alignment horizontal="center" vertical="top"/>
    </xf>
    <xf numFmtId="0" fontId="0" fillId="0" borderId="6" xfId="0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1" fillId="0" borderId="4" xfId="0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3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  <xf numFmtId="0" fontId="14" fillId="8" borderId="2" xfId="0" applyFont="1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31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01"/>
  <sheetViews>
    <sheetView showGridLines="0" topLeftCell="A277" workbookViewId="0">
      <selection activeCell="C41" sqref="C41"/>
    </sheetView>
  </sheetViews>
  <sheetFormatPr defaultColWidth="9.140625" defaultRowHeight="12.75"/>
  <cols>
    <col min="1" max="1" width="44.5703125" style="75" customWidth="1"/>
    <col min="2" max="2" width="21.7109375" style="88" customWidth="1"/>
    <col min="3" max="3" width="69" style="25" customWidth="1"/>
    <col min="4" max="4" width="32.28515625" style="25" customWidth="1"/>
    <col min="5" max="5" width="13.85546875" style="25" customWidth="1"/>
    <col min="6" max="6" width="19" style="21" hidden="1" customWidth="1"/>
    <col min="7" max="7" width="20.5703125" style="2" customWidth="1"/>
    <col min="8" max="8" width="29.7109375" style="2" customWidth="1"/>
    <col min="9" max="16384" width="9.140625" style="2"/>
  </cols>
  <sheetData>
    <row r="1" spans="1:8" s="13" customFormat="1" ht="24" customHeight="1">
      <c r="A1" s="261" t="s">
        <v>158</v>
      </c>
      <c r="B1" s="262"/>
      <c r="C1" s="262"/>
      <c r="D1" s="262"/>
      <c r="E1" s="262"/>
      <c r="F1" s="37"/>
    </row>
    <row r="2" spans="1:8" s="13" customFormat="1" ht="21" customHeight="1">
      <c r="A2" s="259" t="s">
        <v>22</v>
      </c>
      <c r="B2" s="260"/>
      <c r="C2" s="196" t="s">
        <v>240</v>
      </c>
      <c r="D2" s="89"/>
      <c r="E2" s="89"/>
      <c r="F2" s="37"/>
    </row>
    <row r="3" spans="1:8" s="28" customFormat="1" ht="30" customHeight="1">
      <c r="A3" s="163" t="s">
        <v>0</v>
      </c>
      <c r="B3" s="164" t="s">
        <v>1</v>
      </c>
      <c r="C3" s="191"/>
      <c r="D3" s="30"/>
      <c r="E3" s="30"/>
      <c r="F3" s="29"/>
    </row>
    <row r="4" spans="1:8" s="3" customFormat="1" ht="25.5">
      <c r="A4" s="33" t="s">
        <v>2</v>
      </c>
      <c r="B4" s="64" t="s">
        <v>179</v>
      </c>
      <c r="C4" s="16" t="s">
        <v>244</v>
      </c>
      <c r="D4" s="16" t="s">
        <v>4</v>
      </c>
      <c r="E4" s="16" t="s">
        <v>5</v>
      </c>
      <c r="F4" s="45"/>
      <c r="G4" s="46"/>
      <c r="H4" s="46"/>
    </row>
    <row r="5" spans="1:8" s="13" customFormat="1">
      <c r="A5" s="90" t="s">
        <v>112</v>
      </c>
      <c r="B5" s="91"/>
      <c r="C5" s="92"/>
      <c r="D5" s="92"/>
      <c r="E5" s="92"/>
      <c r="F5" s="51"/>
      <c r="G5" s="52"/>
      <c r="H5" s="52"/>
    </row>
    <row r="6" spans="1:8" s="23" customFormat="1">
      <c r="A6" s="175" t="s">
        <v>126</v>
      </c>
      <c r="B6" s="93">
        <v>70.47</v>
      </c>
      <c r="C6" s="94" t="s">
        <v>27</v>
      </c>
      <c r="D6" s="94" t="s">
        <v>28</v>
      </c>
      <c r="E6" s="94" t="s">
        <v>26</v>
      </c>
      <c r="F6" s="47"/>
      <c r="G6" s="48"/>
      <c r="H6" s="48"/>
    </row>
    <row r="7" spans="1:8" s="38" customFormat="1">
      <c r="A7" s="171" t="s">
        <v>126</v>
      </c>
      <c r="B7" s="95">
        <v>22.6</v>
      </c>
      <c r="C7" s="96" t="s">
        <v>34</v>
      </c>
      <c r="D7" s="96" t="s">
        <v>28</v>
      </c>
      <c r="E7" s="96" t="s">
        <v>33</v>
      </c>
      <c r="F7" s="49"/>
      <c r="G7" s="50"/>
      <c r="H7" s="50"/>
    </row>
    <row r="8" spans="1:8" s="13" customFormat="1">
      <c r="A8" s="171" t="s">
        <v>126</v>
      </c>
      <c r="B8" s="93">
        <v>65.97</v>
      </c>
      <c r="C8" s="94" t="s">
        <v>35</v>
      </c>
      <c r="D8" s="94" t="s">
        <v>28</v>
      </c>
      <c r="E8" s="96" t="s">
        <v>33</v>
      </c>
      <c r="F8" s="51"/>
      <c r="G8" s="52"/>
      <c r="H8" s="52"/>
    </row>
    <row r="9" spans="1:8" s="13" customFormat="1">
      <c r="A9" s="171" t="s">
        <v>126</v>
      </c>
      <c r="B9" s="93">
        <v>53.78</v>
      </c>
      <c r="C9" s="94" t="s">
        <v>35</v>
      </c>
      <c r="D9" s="94" t="s">
        <v>28</v>
      </c>
      <c r="E9" s="96" t="s">
        <v>33</v>
      </c>
      <c r="F9" s="51"/>
      <c r="G9" s="52"/>
      <c r="H9" s="52"/>
    </row>
    <row r="10" spans="1:8" s="13" customFormat="1">
      <c r="A10" s="171" t="s">
        <v>127</v>
      </c>
      <c r="B10" s="93">
        <v>26.77</v>
      </c>
      <c r="C10" s="96" t="s">
        <v>164</v>
      </c>
      <c r="D10" s="94" t="s">
        <v>28</v>
      </c>
      <c r="E10" s="94" t="s">
        <v>33</v>
      </c>
      <c r="F10" s="51"/>
      <c r="G10" s="52"/>
      <c r="H10" s="52"/>
    </row>
    <row r="11" spans="1:8" s="38" customFormat="1">
      <c r="A11" s="171" t="s">
        <v>127</v>
      </c>
      <c r="B11" s="95">
        <v>18.170000000000002</v>
      </c>
      <c r="C11" s="96" t="s">
        <v>36</v>
      </c>
      <c r="D11" s="96" t="s">
        <v>28</v>
      </c>
      <c r="E11" s="96" t="s">
        <v>26</v>
      </c>
      <c r="F11" s="53"/>
      <c r="G11" s="50"/>
      <c r="H11" s="50"/>
    </row>
    <row r="12" spans="1:8" s="38" customFormat="1">
      <c r="A12" s="171" t="s">
        <v>127</v>
      </c>
      <c r="B12" s="95">
        <v>22.88</v>
      </c>
      <c r="C12" s="96" t="s">
        <v>115</v>
      </c>
      <c r="D12" s="96" t="s">
        <v>115</v>
      </c>
      <c r="E12" s="96" t="s">
        <v>26</v>
      </c>
      <c r="F12" s="53"/>
      <c r="G12" s="50"/>
      <c r="H12" s="50"/>
    </row>
    <row r="13" spans="1:8" s="13" customFormat="1">
      <c r="A13" s="171" t="s">
        <v>127</v>
      </c>
      <c r="B13" s="93">
        <v>70.510000000000005</v>
      </c>
      <c r="C13" s="94" t="s">
        <v>29</v>
      </c>
      <c r="D13" s="94" t="s">
        <v>28</v>
      </c>
      <c r="E13" s="94" t="s">
        <v>26</v>
      </c>
      <c r="F13" s="51"/>
      <c r="G13" s="52"/>
      <c r="H13" s="52"/>
    </row>
    <row r="14" spans="1:8" s="13" customFormat="1">
      <c r="A14" s="172" t="s">
        <v>98</v>
      </c>
      <c r="B14" s="93"/>
      <c r="C14" s="94"/>
      <c r="D14" s="94"/>
      <c r="E14" s="94"/>
      <c r="F14" s="51"/>
      <c r="G14" s="52"/>
      <c r="H14" s="52"/>
    </row>
    <row r="15" spans="1:8" s="13" customFormat="1">
      <c r="A15" s="171">
        <v>41557</v>
      </c>
      <c r="B15" s="93">
        <v>118.7</v>
      </c>
      <c r="C15" s="94" t="s">
        <v>106</v>
      </c>
      <c r="D15" s="94" t="s">
        <v>114</v>
      </c>
      <c r="E15" s="94" t="s">
        <v>45</v>
      </c>
      <c r="F15" s="51"/>
      <c r="G15" s="52"/>
      <c r="H15" s="52"/>
    </row>
    <row r="16" spans="1:8" s="13" customFormat="1">
      <c r="A16" s="171" t="s">
        <v>30</v>
      </c>
      <c r="B16" s="97">
        <v>11977.78</v>
      </c>
      <c r="C16" s="94" t="s">
        <v>41</v>
      </c>
      <c r="D16" s="94" t="s">
        <v>114</v>
      </c>
      <c r="E16" s="94" t="s">
        <v>40</v>
      </c>
      <c r="F16" s="51"/>
      <c r="G16" s="52"/>
      <c r="H16" s="52"/>
    </row>
    <row r="17" spans="1:8" s="13" customFormat="1">
      <c r="A17" s="171">
        <v>41574</v>
      </c>
      <c r="B17" s="98">
        <v>372.19</v>
      </c>
      <c r="C17" s="99" t="s">
        <v>75</v>
      </c>
      <c r="D17" s="100" t="s">
        <v>108</v>
      </c>
      <c r="E17" s="94" t="s">
        <v>44</v>
      </c>
      <c r="F17" s="51"/>
      <c r="G17" s="52"/>
      <c r="H17" s="52"/>
    </row>
    <row r="18" spans="1:8" s="13" customFormat="1">
      <c r="A18" s="173">
        <v>41575</v>
      </c>
      <c r="B18" s="101">
        <v>94.99</v>
      </c>
      <c r="C18" s="102" t="s">
        <v>111</v>
      </c>
      <c r="D18" s="102" t="s">
        <v>115</v>
      </c>
      <c r="E18" s="96" t="s">
        <v>44</v>
      </c>
      <c r="F18" s="51"/>
      <c r="G18" s="52"/>
      <c r="H18" s="52"/>
    </row>
    <row r="19" spans="1:8" s="13" customFormat="1">
      <c r="A19" s="252">
        <v>41579</v>
      </c>
      <c r="B19" s="253">
        <v>49.91</v>
      </c>
      <c r="C19" s="254" t="s">
        <v>111</v>
      </c>
      <c r="D19" s="254" t="s">
        <v>115</v>
      </c>
      <c r="E19" s="255" t="s">
        <v>44</v>
      </c>
      <c r="F19" s="51"/>
      <c r="G19" s="52"/>
      <c r="H19" s="52"/>
    </row>
    <row r="20" spans="1:8" s="13" customFormat="1">
      <c r="A20" s="258" t="s">
        <v>173</v>
      </c>
      <c r="B20" s="256"/>
      <c r="C20" s="257"/>
      <c r="D20" s="257"/>
      <c r="E20" s="257"/>
      <c r="F20" s="51"/>
      <c r="G20" s="52"/>
      <c r="H20" s="52"/>
    </row>
    <row r="21" spans="1:8" s="13" customFormat="1">
      <c r="A21" s="198" t="s">
        <v>174</v>
      </c>
      <c r="B21" s="98">
        <v>1331.85</v>
      </c>
      <c r="C21" s="100" t="s">
        <v>175</v>
      </c>
      <c r="D21" s="100" t="s">
        <v>108</v>
      </c>
      <c r="E21" s="92" t="s">
        <v>176</v>
      </c>
      <c r="F21" s="51"/>
      <c r="G21" s="52"/>
      <c r="H21" s="52"/>
    </row>
    <row r="22" spans="1:8" s="13" customFormat="1">
      <c r="A22" s="200" t="s">
        <v>177</v>
      </c>
      <c r="B22" s="201">
        <f>SUM(B6:B21)</f>
        <v>14296.570000000002</v>
      </c>
      <c r="C22" s="94"/>
      <c r="D22" s="94"/>
      <c r="E22" s="94"/>
      <c r="F22" s="51"/>
      <c r="G22" s="52"/>
      <c r="H22" s="52"/>
    </row>
    <row r="23" spans="1:8" s="38" customFormat="1">
      <c r="A23" s="174"/>
      <c r="B23" s="103"/>
      <c r="C23" s="104"/>
      <c r="D23" s="104"/>
      <c r="E23" s="105"/>
      <c r="F23" s="62"/>
      <c r="G23" s="50"/>
      <c r="H23" s="50"/>
    </row>
    <row r="24" spans="1:8" s="28" customFormat="1" ht="31.5" customHeight="1">
      <c r="A24" s="163" t="s">
        <v>0</v>
      </c>
      <c r="B24" s="164" t="s">
        <v>113</v>
      </c>
      <c r="C24" s="67"/>
      <c r="D24" s="67"/>
      <c r="E24" s="67"/>
      <c r="F24" s="56"/>
      <c r="G24" s="57"/>
      <c r="H24" s="57"/>
    </row>
    <row r="25" spans="1:8" s="3" customFormat="1">
      <c r="A25" s="33" t="s">
        <v>2</v>
      </c>
      <c r="B25" s="68" t="s">
        <v>180</v>
      </c>
      <c r="C25" s="16"/>
      <c r="D25" s="16"/>
      <c r="E25" s="16"/>
      <c r="F25" s="45"/>
      <c r="G25" s="46"/>
      <c r="H25" s="46"/>
    </row>
    <row r="26" spans="1:8" s="13" customFormat="1">
      <c r="A26" s="90" t="s">
        <v>112</v>
      </c>
      <c r="B26" s="106"/>
      <c r="C26" s="92"/>
      <c r="D26" s="92"/>
      <c r="E26" s="92"/>
      <c r="F26" s="51"/>
      <c r="G26" s="52"/>
      <c r="H26" s="52"/>
    </row>
    <row r="27" spans="1:8" s="15" customFormat="1">
      <c r="A27" s="183" t="s">
        <v>24</v>
      </c>
      <c r="B27" s="93">
        <v>1325.58</v>
      </c>
      <c r="C27" s="99" t="s">
        <v>74</v>
      </c>
      <c r="D27" s="94" t="s">
        <v>114</v>
      </c>
      <c r="E27" s="99" t="s">
        <v>25</v>
      </c>
      <c r="F27" s="192" t="s">
        <v>39</v>
      </c>
      <c r="G27" s="59"/>
      <c r="H27" s="59"/>
    </row>
    <row r="28" spans="1:8" s="14" customFormat="1">
      <c r="A28" s="183" t="s">
        <v>24</v>
      </c>
      <c r="B28" s="98">
        <v>711.59</v>
      </c>
      <c r="C28" s="99" t="s">
        <v>77</v>
      </c>
      <c r="D28" s="100" t="s">
        <v>108</v>
      </c>
      <c r="E28" s="94" t="s">
        <v>26</v>
      </c>
      <c r="F28" s="192" t="s">
        <v>39</v>
      </c>
      <c r="G28" s="60"/>
      <c r="H28" s="60"/>
    </row>
    <row r="29" spans="1:8" s="85" customFormat="1">
      <c r="A29" s="189" t="s">
        <v>98</v>
      </c>
      <c r="B29" s="190"/>
      <c r="C29" s="102"/>
      <c r="D29" s="99"/>
      <c r="E29" s="94"/>
      <c r="F29" s="58"/>
      <c r="G29" s="60"/>
      <c r="H29" s="60"/>
    </row>
    <row r="30" spans="1:8" s="35" customFormat="1">
      <c r="A30" s="183" t="s">
        <v>43</v>
      </c>
      <c r="B30" s="101">
        <v>1741.08</v>
      </c>
      <c r="C30" s="99" t="s">
        <v>76</v>
      </c>
      <c r="D30" s="100" t="s">
        <v>108</v>
      </c>
      <c r="E30" s="99" t="s">
        <v>44</v>
      </c>
      <c r="F30" s="61"/>
      <c r="G30" s="63"/>
      <c r="H30" s="60"/>
    </row>
    <row r="31" spans="1:8" s="182" customFormat="1">
      <c r="A31" s="183" t="s">
        <v>46</v>
      </c>
      <c r="B31" s="127">
        <v>818</v>
      </c>
      <c r="C31" s="128" t="s">
        <v>47</v>
      </c>
      <c r="D31" s="129" t="s">
        <v>116</v>
      </c>
      <c r="E31" s="128" t="s">
        <v>40</v>
      </c>
      <c r="F31" s="61"/>
      <c r="G31" s="60"/>
      <c r="H31" s="60"/>
    </row>
    <row r="32" spans="1:8" s="182" customFormat="1">
      <c r="A32" s="183" t="s">
        <v>124</v>
      </c>
      <c r="B32" s="98">
        <v>297.27</v>
      </c>
      <c r="C32" s="128" t="s">
        <v>171</v>
      </c>
      <c r="D32" s="100" t="s">
        <v>115</v>
      </c>
      <c r="E32" s="99" t="s">
        <v>44</v>
      </c>
      <c r="F32" s="61"/>
      <c r="G32" s="60"/>
      <c r="H32" s="60"/>
    </row>
    <row r="33" spans="1:8" s="182" customFormat="1">
      <c r="A33" s="183" t="s">
        <v>125</v>
      </c>
      <c r="B33" s="98">
        <v>240.93</v>
      </c>
      <c r="C33" s="128" t="s">
        <v>172</v>
      </c>
      <c r="D33" s="170" t="s">
        <v>28</v>
      </c>
      <c r="E33" s="170" t="s">
        <v>44</v>
      </c>
      <c r="F33" s="61"/>
      <c r="G33" s="60"/>
      <c r="H33" s="60"/>
    </row>
    <row r="34" spans="1:8" s="182" customFormat="1">
      <c r="A34" s="197" t="s">
        <v>173</v>
      </c>
      <c r="B34" s="99"/>
      <c r="C34" s="128"/>
      <c r="D34" s="203"/>
      <c r="E34" s="203"/>
      <c r="F34" s="61"/>
      <c r="G34" s="60"/>
      <c r="H34" s="60"/>
    </row>
    <row r="35" spans="1:8" s="15" customFormat="1">
      <c r="A35" s="205" t="s">
        <v>174</v>
      </c>
      <c r="B35" s="93">
        <v>8291.48</v>
      </c>
      <c r="C35" s="100" t="s">
        <v>178</v>
      </c>
      <c r="D35" s="94" t="s">
        <v>114</v>
      </c>
      <c r="E35" s="100" t="s">
        <v>176</v>
      </c>
      <c r="F35" s="58"/>
      <c r="G35" s="59"/>
      <c r="H35" s="59"/>
    </row>
    <row r="36" spans="1:8" s="182" customFormat="1">
      <c r="A36" s="204" t="s">
        <v>177</v>
      </c>
      <c r="B36" s="206">
        <f>SUM(B27:B35)</f>
        <v>13425.93</v>
      </c>
      <c r="C36" s="128"/>
      <c r="D36" s="100"/>
      <c r="E36" s="99"/>
      <c r="F36" s="61"/>
      <c r="G36" s="60"/>
      <c r="H36" s="60"/>
    </row>
    <row r="37" spans="1:8" s="182" customFormat="1">
      <c r="A37" s="204"/>
      <c r="B37" s="202"/>
      <c r="C37" s="128"/>
      <c r="D37" s="207"/>
      <c r="E37" s="99"/>
      <c r="F37" s="61"/>
      <c r="G37" s="60"/>
      <c r="H37" s="60"/>
    </row>
    <row r="38" spans="1:8" s="169" customFormat="1">
      <c r="A38" s="210" t="s">
        <v>181</v>
      </c>
      <c r="B38" s="211">
        <f>B36+B22</f>
        <v>27722.5</v>
      </c>
      <c r="C38" s="128"/>
      <c r="D38" s="208"/>
      <c r="E38" s="209"/>
      <c r="F38" s="61"/>
      <c r="G38" s="60"/>
      <c r="H38" s="60"/>
    </row>
    <row r="40" spans="1:8" s="28" customFormat="1" ht="30" customHeight="1">
      <c r="A40" s="165" t="s">
        <v>6</v>
      </c>
      <c r="B40" s="166" t="s">
        <v>1</v>
      </c>
      <c r="C40" s="69"/>
      <c r="D40" s="69"/>
      <c r="E40" s="69"/>
      <c r="F40" s="56"/>
      <c r="G40" s="57"/>
      <c r="H40" s="57"/>
    </row>
    <row r="41" spans="1:8" s="3" customFormat="1" ht="31.5" customHeight="1">
      <c r="A41" s="33" t="s">
        <v>2</v>
      </c>
      <c r="B41" s="64" t="s">
        <v>179</v>
      </c>
      <c r="C41" s="16" t="s">
        <v>245</v>
      </c>
      <c r="D41" s="16" t="s">
        <v>4</v>
      </c>
      <c r="E41" s="16" t="s">
        <v>5</v>
      </c>
      <c r="F41" s="45"/>
      <c r="G41" s="46"/>
      <c r="H41" s="46"/>
    </row>
    <row r="42" spans="1:8" s="109" customFormat="1">
      <c r="A42" s="193"/>
      <c r="B42" s="91"/>
      <c r="C42" s="92"/>
      <c r="D42" s="92"/>
      <c r="E42" s="92"/>
      <c r="F42" s="107"/>
      <c r="G42" s="108"/>
      <c r="H42" s="108"/>
    </row>
    <row r="43" spans="1:8" s="113" customFormat="1">
      <c r="A43" s="171" t="s">
        <v>139</v>
      </c>
      <c r="B43" s="95">
        <v>293.5</v>
      </c>
      <c r="C43" s="110" t="s">
        <v>78</v>
      </c>
      <c r="D43" s="102" t="s">
        <v>108</v>
      </c>
      <c r="E43" s="110" t="s">
        <v>23</v>
      </c>
      <c r="F43" s="111"/>
      <c r="G43" s="112"/>
      <c r="H43" s="112"/>
    </row>
    <row r="44" spans="1:8" s="113" customFormat="1">
      <c r="A44" s="171" t="s">
        <v>140</v>
      </c>
      <c r="B44" s="95">
        <v>207</v>
      </c>
      <c r="C44" s="110" t="s">
        <v>78</v>
      </c>
      <c r="D44" s="102" t="s">
        <v>108</v>
      </c>
      <c r="E44" s="110" t="s">
        <v>23</v>
      </c>
      <c r="F44" s="111"/>
      <c r="G44" s="112"/>
      <c r="H44" s="112"/>
    </row>
    <row r="45" spans="1:8" s="113" customFormat="1">
      <c r="A45" s="171" t="s">
        <v>140</v>
      </c>
      <c r="B45" s="95">
        <v>15.5</v>
      </c>
      <c r="C45" s="110" t="s">
        <v>109</v>
      </c>
      <c r="D45" s="102" t="s">
        <v>115</v>
      </c>
      <c r="E45" s="110" t="s">
        <v>23</v>
      </c>
      <c r="F45" s="111"/>
      <c r="G45" s="112"/>
      <c r="H45" s="112"/>
    </row>
    <row r="46" spans="1:8" s="113" customFormat="1">
      <c r="A46" s="171" t="s">
        <v>127</v>
      </c>
      <c r="B46" s="95">
        <v>76.2</v>
      </c>
      <c r="C46" s="114" t="s">
        <v>53</v>
      </c>
      <c r="D46" s="110" t="s">
        <v>28</v>
      </c>
      <c r="E46" s="110" t="s">
        <v>37</v>
      </c>
      <c r="F46" s="111"/>
      <c r="G46" s="112"/>
      <c r="H46" s="112"/>
    </row>
    <row r="47" spans="1:8" s="113" customFormat="1">
      <c r="A47" s="171" t="s">
        <v>128</v>
      </c>
      <c r="B47" s="95">
        <v>83.4</v>
      </c>
      <c r="C47" s="114" t="s">
        <v>53</v>
      </c>
      <c r="D47" s="110" t="s">
        <v>28</v>
      </c>
      <c r="E47" s="110" t="s">
        <v>37</v>
      </c>
      <c r="F47" s="111"/>
      <c r="G47" s="112"/>
      <c r="H47" s="112"/>
    </row>
    <row r="48" spans="1:8" s="113" customFormat="1">
      <c r="A48" s="171" t="s">
        <v>129</v>
      </c>
      <c r="B48" s="95">
        <v>67.2</v>
      </c>
      <c r="C48" s="114" t="s">
        <v>52</v>
      </c>
      <c r="D48" s="110" t="s">
        <v>28</v>
      </c>
      <c r="E48" s="110" t="s">
        <v>37</v>
      </c>
      <c r="F48" s="111"/>
      <c r="G48" s="112"/>
      <c r="H48" s="112"/>
    </row>
    <row r="49" spans="1:8" s="113" customFormat="1">
      <c r="A49" s="171" t="s">
        <v>129</v>
      </c>
      <c r="B49" s="95">
        <v>79</v>
      </c>
      <c r="C49" s="114" t="s">
        <v>53</v>
      </c>
      <c r="D49" s="110" t="s">
        <v>28</v>
      </c>
      <c r="E49" s="110" t="s">
        <v>37</v>
      </c>
      <c r="F49" s="111"/>
      <c r="G49" s="112"/>
      <c r="H49" s="112"/>
    </row>
    <row r="50" spans="1:8" s="119" customFormat="1">
      <c r="A50" s="171" t="s">
        <v>141</v>
      </c>
      <c r="B50" s="98">
        <v>207</v>
      </c>
      <c r="C50" s="116" t="s">
        <v>78</v>
      </c>
      <c r="D50" s="100" t="s">
        <v>108</v>
      </c>
      <c r="E50" s="116" t="s">
        <v>23</v>
      </c>
      <c r="F50" s="117"/>
      <c r="G50" s="118"/>
      <c r="H50" s="118"/>
    </row>
    <row r="51" spans="1:8" s="119" customFormat="1">
      <c r="A51" s="171" t="s">
        <v>141</v>
      </c>
      <c r="B51" s="98">
        <v>19.95</v>
      </c>
      <c r="C51" s="116" t="s">
        <v>109</v>
      </c>
      <c r="D51" s="100" t="s">
        <v>115</v>
      </c>
      <c r="E51" s="116" t="s">
        <v>23</v>
      </c>
      <c r="F51" s="117"/>
      <c r="G51" s="118"/>
      <c r="H51" s="118"/>
    </row>
    <row r="52" spans="1:8" s="122" customFormat="1">
      <c r="A52" s="171" t="s">
        <v>130</v>
      </c>
      <c r="B52" s="121">
        <v>13.1</v>
      </c>
      <c r="C52" s="100" t="s">
        <v>110</v>
      </c>
      <c r="D52" s="100" t="s">
        <v>115</v>
      </c>
      <c r="E52" s="100" t="s">
        <v>23</v>
      </c>
    </row>
    <row r="53" spans="1:8" s="119" customFormat="1">
      <c r="A53" s="171" t="s">
        <v>142</v>
      </c>
      <c r="B53" s="124">
        <v>459</v>
      </c>
      <c r="C53" s="100" t="s">
        <v>117</v>
      </c>
      <c r="D53" s="100" t="s">
        <v>114</v>
      </c>
      <c r="E53" s="99" t="s">
        <v>23</v>
      </c>
      <c r="F53" s="125"/>
      <c r="G53" s="118"/>
      <c r="H53" s="118"/>
    </row>
    <row r="54" spans="1:8" s="119" customFormat="1">
      <c r="A54" s="171" t="s">
        <v>143</v>
      </c>
      <c r="B54" s="124">
        <v>589</v>
      </c>
      <c r="C54" s="99" t="s">
        <v>73</v>
      </c>
      <c r="D54" s="100" t="s">
        <v>114</v>
      </c>
      <c r="E54" s="99" t="s">
        <v>23</v>
      </c>
      <c r="F54" s="125"/>
      <c r="G54" s="118"/>
      <c r="H54" s="118"/>
    </row>
    <row r="55" spans="1:8" s="119" customFormat="1" ht="13.5" customHeight="1">
      <c r="A55" s="171" t="s">
        <v>135</v>
      </c>
      <c r="B55" s="124">
        <v>776</v>
      </c>
      <c r="C55" s="99" t="s">
        <v>50</v>
      </c>
      <c r="D55" s="100" t="s">
        <v>114</v>
      </c>
      <c r="E55" s="99" t="s">
        <v>23</v>
      </c>
      <c r="F55" s="125"/>
      <c r="G55" s="118"/>
      <c r="H55" s="118"/>
    </row>
    <row r="56" spans="1:8" s="119" customFormat="1" ht="12.75" customHeight="1">
      <c r="A56" s="171" t="s">
        <v>42</v>
      </c>
      <c r="B56" s="97">
        <v>521</v>
      </c>
      <c r="C56" s="99" t="s">
        <v>73</v>
      </c>
      <c r="D56" s="100" t="s">
        <v>114</v>
      </c>
      <c r="E56" s="99" t="s">
        <v>23</v>
      </c>
      <c r="F56" s="117"/>
      <c r="G56" s="126"/>
      <c r="H56" s="126"/>
    </row>
    <row r="57" spans="1:8" s="119" customFormat="1">
      <c r="A57" s="171" t="s">
        <v>144</v>
      </c>
      <c r="B57" s="97">
        <v>617.5</v>
      </c>
      <c r="C57" s="99" t="s">
        <v>73</v>
      </c>
      <c r="D57" s="100" t="s">
        <v>114</v>
      </c>
      <c r="E57" s="99" t="s">
        <v>23</v>
      </c>
      <c r="F57" s="117"/>
      <c r="G57" s="126"/>
      <c r="H57" s="126"/>
    </row>
    <row r="58" spans="1:8" s="119" customFormat="1">
      <c r="A58" s="177" t="s">
        <v>145</v>
      </c>
      <c r="B58" s="98">
        <v>532.5</v>
      </c>
      <c r="C58" s="99" t="s">
        <v>73</v>
      </c>
      <c r="D58" s="100" t="s">
        <v>114</v>
      </c>
      <c r="E58" s="99" t="s">
        <v>23</v>
      </c>
      <c r="F58" s="117"/>
      <c r="G58" s="126"/>
      <c r="H58" s="126"/>
    </row>
    <row r="59" spans="1:8" s="132" customFormat="1" ht="12" customHeight="1">
      <c r="A59" s="213" t="s">
        <v>146</v>
      </c>
      <c r="B59" s="127">
        <v>762.5</v>
      </c>
      <c r="C59" s="128" t="s">
        <v>50</v>
      </c>
      <c r="D59" s="129" t="s">
        <v>114</v>
      </c>
      <c r="E59" s="128" t="s">
        <v>23</v>
      </c>
      <c r="F59" s="130"/>
      <c r="G59" s="131"/>
      <c r="H59" s="131"/>
    </row>
    <row r="60" spans="1:8" s="218" customFormat="1" ht="13.5" customHeight="1">
      <c r="A60" s="214">
        <v>41677</v>
      </c>
      <c r="B60" s="215">
        <v>23.4</v>
      </c>
      <c r="C60" s="94" t="s">
        <v>182</v>
      </c>
      <c r="D60" s="94" t="s">
        <v>28</v>
      </c>
      <c r="E60" s="94" t="s">
        <v>37</v>
      </c>
      <c r="F60" s="216"/>
      <c r="G60" s="217"/>
      <c r="H60" s="217"/>
    </row>
    <row r="61" spans="1:8" customFormat="1">
      <c r="A61" s="244">
        <v>41705</v>
      </c>
      <c r="B61" s="246">
        <v>35.450000000000003</v>
      </c>
      <c r="C61" s="119" t="s">
        <v>227</v>
      </c>
      <c r="D61" s="119" t="s">
        <v>227</v>
      </c>
      <c r="E61" s="119" t="s">
        <v>37</v>
      </c>
    </row>
    <row r="62" spans="1:8" customFormat="1">
      <c r="A62" s="245">
        <v>41708</v>
      </c>
      <c r="B62" s="246">
        <v>13.7</v>
      </c>
      <c r="C62" s="119" t="s">
        <v>182</v>
      </c>
      <c r="D62" s="119" t="s">
        <v>28</v>
      </c>
      <c r="E62" s="119" t="s">
        <v>37</v>
      </c>
    </row>
    <row r="63" spans="1:8" s="132" customFormat="1" ht="16.5" customHeight="1">
      <c r="A63" s="245">
        <v>41725</v>
      </c>
      <c r="B63" s="246">
        <v>14.45</v>
      </c>
      <c r="C63" s="113" t="s">
        <v>227</v>
      </c>
      <c r="D63" s="119" t="s">
        <v>227</v>
      </c>
      <c r="E63" s="119" t="s">
        <v>37</v>
      </c>
      <c r="F63" s="158"/>
      <c r="G63" s="159"/>
      <c r="H63" s="159"/>
    </row>
    <row r="64" spans="1:8" customFormat="1">
      <c r="A64" s="245">
        <v>41729</v>
      </c>
      <c r="B64" s="246">
        <v>46</v>
      </c>
      <c r="C64" s="119" t="s">
        <v>227</v>
      </c>
      <c r="D64" s="119" t="s">
        <v>227</v>
      </c>
      <c r="E64" s="247" t="s">
        <v>37</v>
      </c>
    </row>
    <row r="65" spans="1:8" customFormat="1">
      <c r="A65" s="34">
        <v>41729</v>
      </c>
      <c r="B65" s="80">
        <v>30</v>
      </c>
      <c r="C65" s="182" t="s">
        <v>228</v>
      </c>
      <c r="D65" s="182" t="s">
        <v>229</v>
      </c>
      <c r="E65" s="182" t="s">
        <v>37</v>
      </c>
    </row>
    <row r="66" spans="1:8" customFormat="1">
      <c r="A66" s="245">
        <v>41802</v>
      </c>
      <c r="B66" s="246">
        <v>14.45</v>
      </c>
      <c r="C66" s="119" t="s">
        <v>227</v>
      </c>
      <c r="D66" s="119" t="s">
        <v>227</v>
      </c>
      <c r="E66" s="119" t="s">
        <v>37</v>
      </c>
    </row>
    <row r="67" spans="1:8" s="113" customFormat="1">
      <c r="A67" s="212">
        <v>41774</v>
      </c>
      <c r="B67" s="95">
        <v>12.2</v>
      </c>
      <c r="C67" s="110" t="s">
        <v>68</v>
      </c>
      <c r="D67" s="102" t="s">
        <v>28</v>
      </c>
      <c r="E67" s="110" t="s">
        <v>23</v>
      </c>
      <c r="F67" s="111"/>
      <c r="G67" s="112"/>
      <c r="H67" s="112"/>
    </row>
    <row r="68" spans="1:8" s="119" customFormat="1">
      <c r="A68" s="204" t="s">
        <v>177</v>
      </c>
      <c r="B68" s="206">
        <f>SUM(B42:B67)</f>
        <v>5508.9999999999991</v>
      </c>
      <c r="C68" s="99"/>
      <c r="D68" s="100"/>
      <c r="E68" s="99"/>
      <c r="F68" s="117"/>
      <c r="G68" s="126"/>
      <c r="H68" s="126"/>
    </row>
    <row r="69" spans="1:8" s="132" customFormat="1" ht="12" customHeight="1">
      <c r="A69" s="171"/>
      <c r="B69" s="127"/>
      <c r="C69" s="128"/>
      <c r="D69" s="129"/>
      <c r="E69" s="128"/>
      <c r="F69" s="130"/>
      <c r="G69" s="131"/>
      <c r="H69" s="131"/>
    </row>
    <row r="70" spans="1:8" ht="28.5">
      <c r="A70" s="167" t="s">
        <v>6</v>
      </c>
      <c r="B70" s="168" t="s">
        <v>113</v>
      </c>
      <c r="C70" s="72"/>
      <c r="D70" s="72"/>
      <c r="E70" s="72"/>
      <c r="F70" s="55"/>
      <c r="G70" s="54"/>
      <c r="H70" s="54"/>
    </row>
    <row r="71" spans="1:8" ht="25.5">
      <c r="A71" s="33" t="s">
        <v>2</v>
      </c>
      <c r="B71" s="64" t="s">
        <v>134</v>
      </c>
      <c r="C71" s="16" t="s">
        <v>3</v>
      </c>
      <c r="D71" s="16" t="s">
        <v>4</v>
      </c>
      <c r="E71" s="16" t="s">
        <v>5</v>
      </c>
      <c r="F71" s="55"/>
      <c r="G71" s="54"/>
      <c r="H71" s="54"/>
    </row>
    <row r="72" spans="1:8" s="137" customFormat="1">
      <c r="A72" s="194"/>
      <c r="B72" s="133"/>
      <c r="C72" s="134"/>
      <c r="D72" s="134"/>
      <c r="E72" s="134"/>
      <c r="F72" s="135"/>
      <c r="G72" s="136"/>
      <c r="H72" s="136"/>
    </row>
    <row r="73" spans="1:8" s="119" customFormat="1">
      <c r="A73" s="147" t="s">
        <v>139</v>
      </c>
      <c r="B73" s="98">
        <v>689.5</v>
      </c>
      <c r="C73" s="99" t="s">
        <v>73</v>
      </c>
      <c r="D73" s="100" t="s">
        <v>114</v>
      </c>
      <c r="E73" s="138" t="s">
        <v>23</v>
      </c>
      <c r="F73" s="117" t="s">
        <v>39</v>
      </c>
      <c r="G73" s="126"/>
      <c r="H73" s="126"/>
    </row>
    <row r="74" spans="1:8" s="119" customFormat="1">
      <c r="A74" s="115">
        <v>41371</v>
      </c>
      <c r="B74" s="98">
        <v>47.4</v>
      </c>
      <c r="C74" s="116" t="s">
        <v>27</v>
      </c>
      <c r="D74" s="99" t="s">
        <v>28</v>
      </c>
      <c r="E74" s="138" t="s">
        <v>23</v>
      </c>
      <c r="F74" s="117" t="s">
        <v>51</v>
      </c>
      <c r="G74" s="126"/>
      <c r="H74" s="126"/>
    </row>
    <row r="75" spans="1:8" s="119" customFormat="1">
      <c r="A75" s="115">
        <v>41401</v>
      </c>
      <c r="B75" s="98">
        <v>45.4</v>
      </c>
      <c r="C75" s="116" t="s">
        <v>29</v>
      </c>
      <c r="D75" s="99" t="s">
        <v>28</v>
      </c>
      <c r="E75" s="138" t="s">
        <v>23</v>
      </c>
      <c r="F75" s="117" t="s">
        <v>51</v>
      </c>
      <c r="G75" s="126"/>
      <c r="H75" s="126"/>
    </row>
    <row r="76" spans="1:8" s="119" customFormat="1">
      <c r="A76" s="115" t="s">
        <v>147</v>
      </c>
      <c r="B76" s="98">
        <v>592.5</v>
      </c>
      <c r="C76" s="116" t="s">
        <v>73</v>
      </c>
      <c r="D76" s="100" t="s">
        <v>114</v>
      </c>
      <c r="E76" s="116" t="s">
        <v>23</v>
      </c>
      <c r="F76" s="117" t="s">
        <v>39</v>
      </c>
      <c r="G76" s="118"/>
      <c r="H76" s="118"/>
    </row>
    <row r="77" spans="1:8" s="119" customFormat="1">
      <c r="A77" s="115">
        <v>41493</v>
      </c>
      <c r="B77" s="98">
        <v>63.2</v>
      </c>
      <c r="C77" s="99" t="s">
        <v>52</v>
      </c>
      <c r="D77" s="116" t="s">
        <v>28</v>
      </c>
      <c r="E77" s="116" t="s">
        <v>37</v>
      </c>
      <c r="F77" s="117" t="s">
        <v>51</v>
      </c>
      <c r="G77" s="118"/>
      <c r="H77" s="118"/>
    </row>
    <row r="78" spans="1:8" s="119" customFormat="1">
      <c r="A78" s="115">
        <v>41493</v>
      </c>
      <c r="B78" s="98">
        <v>39</v>
      </c>
      <c r="C78" s="99" t="s">
        <v>27</v>
      </c>
      <c r="D78" s="116" t="s">
        <v>28</v>
      </c>
      <c r="E78" s="116" t="s">
        <v>23</v>
      </c>
      <c r="F78" s="117" t="s">
        <v>51</v>
      </c>
      <c r="G78" s="118"/>
      <c r="H78" s="118"/>
    </row>
    <row r="79" spans="1:8" s="119" customFormat="1">
      <c r="A79" s="115">
        <v>41524</v>
      </c>
      <c r="B79" s="98">
        <v>41.6</v>
      </c>
      <c r="C79" s="99" t="s">
        <v>29</v>
      </c>
      <c r="D79" s="116" t="s">
        <v>28</v>
      </c>
      <c r="E79" s="116" t="s">
        <v>23</v>
      </c>
      <c r="F79" s="117" t="s">
        <v>51</v>
      </c>
      <c r="G79" s="118"/>
      <c r="H79" s="118"/>
    </row>
    <row r="80" spans="1:8" s="119" customFormat="1">
      <c r="A80" s="115">
        <v>41524</v>
      </c>
      <c r="B80" s="98">
        <v>79.599999999999994</v>
      </c>
      <c r="C80" s="99" t="s">
        <v>53</v>
      </c>
      <c r="D80" s="116" t="s">
        <v>28</v>
      </c>
      <c r="E80" s="116" t="s">
        <v>37</v>
      </c>
      <c r="F80" s="117" t="s">
        <v>51</v>
      </c>
      <c r="G80" s="118"/>
      <c r="H80" s="118"/>
    </row>
    <row r="81" spans="1:10" s="119" customFormat="1">
      <c r="A81" s="115" t="s">
        <v>126</v>
      </c>
      <c r="B81" s="98">
        <v>72</v>
      </c>
      <c r="C81" s="99" t="s">
        <v>52</v>
      </c>
      <c r="D81" s="116" t="s">
        <v>28</v>
      </c>
      <c r="E81" s="116" t="s">
        <v>37</v>
      </c>
      <c r="F81" s="117" t="s">
        <v>51</v>
      </c>
      <c r="G81" s="118"/>
      <c r="H81" s="118"/>
    </row>
    <row r="82" spans="1:10" s="119" customFormat="1">
      <c r="A82" s="115" t="s">
        <v>49</v>
      </c>
      <c r="B82" s="98">
        <v>409.5</v>
      </c>
      <c r="C82" s="116" t="s">
        <v>73</v>
      </c>
      <c r="D82" s="100" t="s">
        <v>114</v>
      </c>
      <c r="E82" s="116" t="s">
        <v>23</v>
      </c>
      <c r="F82" s="117" t="s">
        <v>39</v>
      </c>
      <c r="G82" s="118"/>
      <c r="H82" s="118"/>
    </row>
    <row r="83" spans="1:10" s="119" customFormat="1">
      <c r="A83" s="115" t="s">
        <v>131</v>
      </c>
      <c r="B83" s="98">
        <v>40.4</v>
      </c>
      <c r="C83" s="99" t="s">
        <v>27</v>
      </c>
      <c r="D83" s="116" t="s">
        <v>28</v>
      </c>
      <c r="E83" s="116" t="s">
        <v>23</v>
      </c>
      <c r="F83" s="117" t="s">
        <v>51</v>
      </c>
      <c r="G83" s="118"/>
      <c r="H83" s="118"/>
    </row>
    <row r="84" spans="1:10" s="119" customFormat="1">
      <c r="A84" s="115" t="s">
        <v>131</v>
      </c>
      <c r="B84" s="124">
        <v>45.78</v>
      </c>
      <c r="C84" s="99" t="s">
        <v>27</v>
      </c>
      <c r="D84" s="99" t="s">
        <v>28</v>
      </c>
      <c r="E84" s="99" t="s">
        <v>23</v>
      </c>
      <c r="F84" s="139" t="s">
        <v>39</v>
      </c>
      <c r="G84" s="118"/>
      <c r="H84" s="118"/>
    </row>
    <row r="85" spans="1:10" s="119" customFormat="1">
      <c r="A85" s="115" t="s">
        <v>131</v>
      </c>
      <c r="B85" s="124">
        <v>69.8</v>
      </c>
      <c r="C85" s="99" t="s">
        <v>52</v>
      </c>
      <c r="D85" s="99" t="s">
        <v>28</v>
      </c>
      <c r="E85" s="99" t="s">
        <v>37</v>
      </c>
      <c r="F85" s="139" t="s">
        <v>51</v>
      </c>
      <c r="G85" s="118"/>
      <c r="H85" s="118"/>
    </row>
    <row r="86" spans="1:10" s="119" customFormat="1">
      <c r="A86" s="115" t="s">
        <v>131</v>
      </c>
      <c r="B86" s="98">
        <v>659.5</v>
      </c>
      <c r="C86" s="116" t="s">
        <v>73</v>
      </c>
      <c r="D86" s="100" t="s">
        <v>114</v>
      </c>
      <c r="E86" s="116" t="s">
        <v>23</v>
      </c>
      <c r="F86" s="117" t="s">
        <v>39</v>
      </c>
      <c r="G86" s="118"/>
      <c r="H86" s="118"/>
    </row>
    <row r="87" spans="1:10" s="119" customFormat="1">
      <c r="A87" s="120" t="s">
        <v>129</v>
      </c>
      <c r="B87" s="124">
        <v>45.78</v>
      </c>
      <c r="C87" s="99" t="s">
        <v>29</v>
      </c>
      <c r="D87" s="99" t="s">
        <v>28</v>
      </c>
      <c r="E87" s="99" t="s">
        <v>23</v>
      </c>
      <c r="F87" s="139" t="s">
        <v>39</v>
      </c>
      <c r="G87" s="118"/>
      <c r="H87" s="118"/>
    </row>
    <row r="88" spans="1:10" s="119" customFormat="1">
      <c r="A88" s="120" t="s">
        <v>129</v>
      </c>
      <c r="B88" s="97">
        <v>50.78</v>
      </c>
      <c r="C88" s="99" t="s">
        <v>27</v>
      </c>
      <c r="D88" s="99" t="s">
        <v>28</v>
      </c>
      <c r="E88" s="99" t="s">
        <v>23</v>
      </c>
      <c r="F88" s="139" t="s">
        <v>39</v>
      </c>
      <c r="G88" s="118"/>
      <c r="H88" s="118"/>
    </row>
    <row r="89" spans="1:10" s="119" customFormat="1">
      <c r="A89" s="115" t="s">
        <v>148</v>
      </c>
      <c r="B89" s="98">
        <v>546</v>
      </c>
      <c r="C89" s="116" t="s">
        <v>73</v>
      </c>
      <c r="D89" s="99" t="s">
        <v>114</v>
      </c>
      <c r="E89" s="116" t="s">
        <v>23</v>
      </c>
      <c r="F89" s="117" t="s">
        <v>39</v>
      </c>
      <c r="G89" s="118"/>
      <c r="H89" s="118"/>
    </row>
    <row r="90" spans="1:10" s="119" customFormat="1">
      <c r="A90" s="115">
        <v>41433</v>
      </c>
      <c r="B90" s="98">
        <v>67</v>
      </c>
      <c r="C90" s="99" t="s">
        <v>52</v>
      </c>
      <c r="D90" s="116" t="s">
        <v>28</v>
      </c>
      <c r="E90" s="116" t="s">
        <v>37</v>
      </c>
      <c r="F90" s="117" t="s">
        <v>57</v>
      </c>
      <c r="G90" s="118"/>
      <c r="H90" s="118"/>
    </row>
    <row r="91" spans="1:10" s="145" customFormat="1">
      <c r="A91" s="115">
        <v>41433</v>
      </c>
      <c r="B91" s="101">
        <v>55.34</v>
      </c>
      <c r="C91" s="110" t="s">
        <v>27</v>
      </c>
      <c r="D91" s="114" t="s">
        <v>28</v>
      </c>
      <c r="E91" s="140" t="s">
        <v>23</v>
      </c>
      <c r="F91" s="141" t="s">
        <v>39</v>
      </c>
      <c r="G91" s="142"/>
      <c r="H91" s="143"/>
      <c r="I91" s="144"/>
      <c r="J91" s="140"/>
    </row>
    <row r="92" spans="1:10" s="145" customFormat="1">
      <c r="A92" s="115">
        <v>41433</v>
      </c>
      <c r="B92" s="101">
        <v>16.399999999999999</v>
      </c>
      <c r="C92" s="110" t="s">
        <v>58</v>
      </c>
      <c r="D92" s="114" t="s">
        <v>28</v>
      </c>
      <c r="E92" s="140" t="s">
        <v>23</v>
      </c>
      <c r="F92" s="141" t="s">
        <v>57</v>
      </c>
      <c r="G92" s="142"/>
      <c r="H92" s="143"/>
      <c r="I92" s="144"/>
      <c r="J92" s="140"/>
    </row>
    <row r="93" spans="1:10" s="122" customFormat="1">
      <c r="A93" s="123">
        <v>41463</v>
      </c>
      <c r="B93" s="97">
        <v>51.78</v>
      </c>
      <c r="C93" s="99" t="s">
        <v>29</v>
      </c>
      <c r="D93" s="99" t="s">
        <v>28</v>
      </c>
      <c r="E93" s="99" t="s">
        <v>23</v>
      </c>
      <c r="F93" s="139" t="s">
        <v>39</v>
      </c>
      <c r="G93" s="146"/>
      <c r="H93" s="118"/>
      <c r="I93" s="119"/>
      <c r="J93" s="119"/>
    </row>
    <row r="94" spans="1:10" s="119" customFormat="1">
      <c r="A94" s="123">
        <v>41463</v>
      </c>
      <c r="B94" s="98">
        <v>101.2</v>
      </c>
      <c r="C94" s="99" t="s">
        <v>53</v>
      </c>
      <c r="D94" s="116" t="s">
        <v>28</v>
      </c>
      <c r="E94" s="116" t="s">
        <v>37</v>
      </c>
      <c r="F94" s="117" t="s">
        <v>57</v>
      </c>
      <c r="G94" s="118"/>
      <c r="H94" s="118"/>
    </row>
    <row r="95" spans="1:10" s="119" customFormat="1">
      <c r="A95" s="115">
        <v>41616</v>
      </c>
      <c r="B95" s="98">
        <v>31</v>
      </c>
      <c r="C95" s="99" t="s">
        <v>59</v>
      </c>
      <c r="D95" s="116" t="s">
        <v>28</v>
      </c>
      <c r="E95" s="116" t="s">
        <v>37</v>
      </c>
      <c r="F95" s="117" t="s">
        <v>57</v>
      </c>
      <c r="G95" s="118"/>
      <c r="H95" s="118"/>
    </row>
    <row r="96" spans="1:10" s="119" customFormat="1">
      <c r="A96" s="115">
        <v>41616</v>
      </c>
      <c r="B96" s="98">
        <v>28.6</v>
      </c>
      <c r="C96" s="99" t="s">
        <v>59</v>
      </c>
      <c r="D96" s="116" t="s">
        <v>28</v>
      </c>
      <c r="E96" s="116" t="s">
        <v>37</v>
      </c>
      <c r="F96" s="117" t="s">
        <v>57</v>
      </c>
      <c r="G96" s="118"/>
      <c r="H96" s="118"/>
    </row>
    <row r="97" spans="1:10" s="119" customFormat="1">
      <c r="A97" s="115" t="s">
        <v>132</v>
      </c>
      <c r="B97" s="98">
        <v>72.400000000000006</v>
      </c>
      <c r="C97" s="99" t="s">
        <v>60</v>
      </c>
      <c r="D97" s="116" t="s">
        <v>28</v>
      </c>
      <c r="E97" s="116" t="s">
        <v>37</v>
      </c>
      <c r="F97" s="117" t="s">
        <v>57</v>
      </c>
      <c r="G97" s="118"/>
      <c r="H97" s="118"/>
    </row>
    <row r="98" spans="1:10" s="119" customFormat="1">
      <c r="A98" s="115" t="s">
        <v>132</v>
      </c>
      <c r="B98" s="98">
        <v>78.2</v>
      </c>
      <c r="C98" s="99" t="s">
        <v>61</v>
      </c>
      <c r="D98" s="116" t="s">
        <v>28</v>
      </c>
      <c r="E98" s="116" t="s">
        <v>37</v>
      </c>
      <c r="F98" s="117" t="s">
        <v>57</v>
      </c>
      <c r="G98" s="118"/>
      <c r="H98" s="118"/>
    </row>
    <row r="99" spans="1:10" s="119" customFormat="1">
      <c r="A99" s="115" t="s">
        <v>149</v>
      </c>
      <c r="B99" s="98">
        <v>466</v>
      </c>
      <c r="C99" s="116" t="s">
        <v>73</v>
      </c>
      <c r="D99" s="99" t="s">
        <v>114</v>
      </c>
      <c r="E99" s="116" t="s">
        <v>23</v>
      </c>
      <c r="F99" s="117" t="s">
        <v>39</v>
      </c>
      <c r="G99" s="118"/>
      <c r="H99" s="118"/>
    </row>
    <row r="100" spans="1:10" s="119" customFormat="1">
      <c r="A100" s="115" t="s">
        <v>149</v>
      </c>
      <c r="B100" s="98">
        <v>217.05</v>
      </c>
      <c r="C100" s="116" t="s">
        <v>79</v>
      </c>
      <c r="D100" s="99" t="s">
        <v>108</v>
      </c>
      <c r="E100" s="116" t="s">
        <v>23</v>
      </c>
      <c r="F100" s="117" t="s">
        <v>39</v>
      </c>
      <c r="G100" s="118"/>
      <c r="H100" s="118"/>
    </row>
    <row r="101" spans="1:10" s="119" customFormat="1">
      <c r="A101" s="115" t="s">
        <v>149</v>
      </c>
      <c r="B101" s="98">
        <v>19</v>
      </c>
      <c r="C101" s="116" t="s">
        <v>110</v>
      </c>
      <c r="D101" s="99" t="s">
        <v>115</v>
      </c>
      <c r="E101" s="116" t="s">
        <v>23</v>
      </c>
      <c r="F101" s="117"/>
      <c r="G101" s="118"/>
      <c r="H101" s="118"/>
    </row>
    <row r="102" spans="1:10" s="119" customFormat="1">
      <c r="A102" s="176">
        <v>41372</v>
      </c>
      <c r="B102" s="98">
        <v>65.8</v>
      </c>
      <c r="C102" s="99" t="s">
        <v>52</v>
      </c>
      <c r="D102" s="116" t="s">
        <v>28</v>
      </c>
      <c r="E102" s="116" t="s">
        <v>37</v>
      </c>
      <c r="F102" s="117" t="s">
        <v>57</v>
      </c>
      <c r="G102" s="118"/>
      <c r="H102" s="118"/>
    </row>
    <row r="103" spans="1:10" s="122" customFormat="1">
      <c r="A103" s="176">
        <v>41500</v>
      </c>
      <c r="B103" s="97">
        <v>55.34</v>
      </c>
      <c r="C103" s="99" t="s">
        <v>27</v>
      </c>
      <c r="D103" s="99" t="s">
        <v>28</v>
      </c>
      <c r="E103" s="99" t="s">
        <v>23</v>
      </c>
      <c r="F103" s="148" t="s">
        <v>39</v>
      </c>
      <c r="G103" s="146"/>
      <c r="H103" s="118"/>
      <c r="I103" s="119"/>
      <c r="J103" s="119"/>
    </row>
    <row r="104" spans="1:10" s="122" customFormat="1">
      <c r="A104" s="176">
        <v>41501</v>
      </c>
      <c r="B104" s="98">
        <v>49.78</v>
      </c>
      <c r="C104" s="99" t="s">
        <v>29</v>
      </c>
      <c r="D104" s="99" t="s">
        <v>28</v>
      </c>
      <c r="E104" s="99" t="s">
        <v>23</v>
      </c>
      <c r="F104" s="149" t="s">
        <v>39</v>
      </c>
      <c r="G104" s="150"/>
      <c r="H104" s="118"/>
      <c r="I104" s="119"/>
      <c r="J104" s="119"/>
    </row>
    <row r="105" spans="1:10" s="122" customFormat="1">
      <c r="A105" s="176">
        <v>41501</v>
      </c>
      <c r="B105" s="98">
        <v>16</v>
      </c>
      <c r="C105" s="99" t="s">
        <v>58</v>
      </c>
      <c r="D105" s="99" t="s">
        <v>28</v>
      </c>
      <c r="E105" s="99" t="s">
        <v>23</v>
      </c>
      <c r="F105" s="149" t="s">
        <v>57</v>
      </c>
      <c r="G105" s="150"/>
      <c r="H105" s="118"/>
      <c r="I105" s="119"/>
      <c r="J105" s="119"/>
    </row>
    <row r="106" spans="1:10" s="122" customFormat="1">
      <c r="A106" s="176">
        <v>41501</v>
      </c>
      <c r="B106" s="98">
        <v>18</v>
      </c>
      <c r="C106" s="99" t="s">
        <v>58</v>
      </c>
      <c r="D106" s="99" t="s">
        <v>28</v>
      </c>
      <c r="E106" s="99" t="s">
        <v>23</v>
      </c>
      <c r="F106" s="149" t="s">
        <v>57</v>
      </c>
      <c r="G106" s="150"/>
      <c r="H106" s="118"/>
      <c r="I106" s="119"/>
      <c r="J106" s="119"/>
    </row>
    <row r="107" spans="1:10" s="122" customFormat="1">
      <c r="A107" s="176">
        <v>41501</v>
      </c>
      <c r="B107" s="98">
        <v>71.400000000000006</v>
      </c>
      <c r="C107" s="99" t="s">
        <v>53</v>
      </c>
      <c r="D107" s="99" t="s">
        <v>28</v>
      </c>
      <c r="E107" s="99" t="s">
        <v>37</v>
      </c>
      <c r="F107" s="149" t="s">
        <v>57</v>
      </c>
      <c r="G107" s="150"/>
      <c r="H107" s="118"/>
      <c r="I107" s="119"/>
      <c r="J107" s="119"/>
    </row>
    <row r="108" spans="1:10" s="119" customFormat="1">
      <c r="A108" s="115" t="s">
        <v>150</v>
      </c>
      <c r="B108" s="98">
        <v>562.5</v>
      </c>
      <c r="C108" s="116" t="s">
        <v>73</v>
      </c>
      <c r="D108" s="99" t="s">
        <v>114</v>
      </c>
      <c r="E108" s="116" t="s">
        <v>23</v>
      </c>
      <c r="F108" s="117" t="s">
        <v>39</v>
      </c>
      <c r="G108" s="118"/>
      <c r="H108" s="118"/>
    </row>
    <row r="109" spans="1:10" s="113" customFormat="1">
      <c r="A109" s="115" t="s">
        <v>150</v>
      </c>
      <c r="B109" s="101">
        <v>435</v>
      </c>
      <c r="C109" s="110" t="s">
        <v>118</v>
      </c>
      <c r="D109" s="114" t="s">
        <v>108</v>
      </c>
      <c r="E109" s="110" t="s">
        <v>23</v>
      </c>
      <c r="F109" s="111"/>
      <c r="G109" s="112"/>
      <c r="H109" s="112"/>
    </row>
    <row r="110" spans="1:10" s="113" customFormat="1">
      <c r="A110" s="176">
        <v>41506</v>
      </c>
      <c r="B110" s="101">
        <v>63.6</v>
      </c>
      <c r="C110" s="114" t="s">
        <v>52</v>
      </c>
      <c r="D110" s="110" t="s">
        <v>28</v>
      </c>
      <c r="E110" s="110" t="s">
        <v>37</v>
      </c>
      <c r="F110" s="111" t="s">
        <v>57</v>
      </c>
      <c r="G110" s="112"/>
      <c r="H110" s="112"/>
    </row>
    <row r="111" spans="1:10" s="113" customFormat="1">
      <c r="A111" s="176">
        <v>41506</v>
      </c>
      <c r="B111" s="101">
        <v>10.199999999999999</v>
      </c>
      <c r="C111" s="114" t="s">
        <v>159</v>
      </c>
      <c r="D111" s="110" t="s">
        <v>28</v>
      </c>
      <c r="E111" s="110" t="s">
        <v>23</v>
      </c>
      <c r="F111" s="111" t="s">
        <v>57</v>
      </c>
      <c r="G111" s="112"/>
      <c r="H111" s="112"/>
    </row>
    <row r="112" spans="1:10" s="122" customFormat="1">
      <c r="A112" s="176">
        <v>41506</v>
      </c>
      <c r="B112" s="101">
        <v>68.010000000000005</v>
      </c>
      <c r="C112" s="114" t="s">
        <v>27</v>
      </c>
      <c r="D112" s="114" t="s">
        <v>28</v>
      </c>
      <c r="E112" s="114" t="s">
        <v>23</v>
      </c>
      <c r="F112" s="149" t="s">
        <v>39</v>
      </c>
      <c r="G112" s="142"/>
      <c r="H112" s="112"/>
      <c r="I112" s="144"/>
      <c r="J112" s="113"/>
    </row>
    <row r="113" spans="1:10" s="122" customFormat="1">
      <c r="A113" s="176">
        <v>41506</v>
      </c>
      <c r="B113" s="101">
        <v>79.2</v>
      </c>
      <c r="C113" s="114" t="s">
        <v>53</v>
      </c>
      <c r="D113" s="114" t="s">
        <v>28</v>
      </c>
      <c r="E113" s="114" t="s">
        <v>37</v>
      </c>
      <c r="F113" s="149" t="s">
        <v>57</v>
      </c>
      <c r="G113" s="142"/>
      <c r="H113" s="112"/>
      <c r="I113" s="144"/>
      <c r="J113" s="113"/>
    </row>
    <row r="114" spans="1:10" s="122" customFormat="1">
      <c r="A114" s="176">
        <v>41508</v>
      </c>
      <c r="B114" s="101">
        <v>49.78</v>
      </c>
      <c r="C114" s="114" t="s">
        <v>27</v>
      </c>
      <c r="D114" s="114" t="s">
        <v>28</v>
      </c>
      <c r="E114" s="114" t="s">
        <v>23</v>
      </c>
      <c r="F114" s="149" t="s">
        <v>39</v>
      </c>
      <c r="G114" s="142"/>
      <c r="H114" s="112"/>
      <c r="I114" s="144"/>
      <c r="J114" s="113"/>
    </row>
    <row r="115" spans="1:10" s="119" customFormat="1">
      <c r="A115" s="115" t="s">
        <v>151</v>
      </c>
      <c r="B115" s="98">
        <v>486.75</v>
      </c>
      <c r="C115" s="116" t="s">
        <v>73</v>
      </c>
      <c r="D115" s="99" t="s">
        <v>114</v>
      </c>
      <c r="E115" s="116" t="s">
        <v>23</v>
      </c>
      <c r="F115" s="117" t="s">
        <v>39</v>
      </c>
      <c r="G115" s="118"/>
      <c r="H115" s="118"/>
    </row>
    <row r="116" spans="1:10" s="113" customFormat="1">
      <c r="A116" s="115" t="s">
        <v>151</v>
      </c>
      <c r="B116" s="151">
        <v>189</v>
      </c>
      <c r="C116" s="110" t="s">
        <v>80</v>
      </c>
      <c r="D116" s="114" t="s">
        <v>108</v>
      </c>
      <c r="E116" s="110" t="s">
        <v>23</v>
      </c>
      <c r="F116" s="111"/>
      <c r="G116" s="112"/>
      <c r="H116" s="112"/>
    </row>
    <row r="117" spans="1:10" s="113" customFormat="1">
      <c r="A117" s="176">
        <v>41513</v>
      </c>
      <c r="B117" s="151">
        <v>70.2</v>
      </c>
      <c r="C117" s="114" t="s">
        <v>52</v>
      </c>
      <c r="D117" s="110" t="s">
        <v>28</v>
      </c>
      <c r="E117" s="110" t="s">
        <v>37</v>
      </c>
      <c r="F117" s="111" t="s">
        <v>57</v>
      </c>
      <c r="G117" s="112"/>
      <c r="H117" s="112"/>
    </row>
    <row r="118" spans="1:10" s="113" customFormat="1">
      <c r="A118" s="176">
        <v>41513</v>
      </c>
      <c r="B118" s="101">
        <v>55.34</v>
      </c>
      <c r="C118" s="114" t="s">
        <v>27</v>
      </c>
      <c r="D118" s="114" t="s">
        <v>28</v>
      </c>
      <c r="E118" s="114" t="s">
        <v>23</v>
      </c>
      <c r="F118" s="149" t="s">
        <v>39</v>
      </c>
      <c r="G118" s="112"/>
      <c r="H118" s="112"/>
    </row>
    <row r="119" spans="1:10" s="113" customFormat="1">
      <c r="A119" s="176">
        <v>41514</v>
      </c>
      <c r="B119" s="101">
        <v>49.78</v>
      </c>
      <c r="C119" s="114" t="s">
        <v>27</v>
      </c>
      <c r="D119" s="114" t="s">
        <v>28</v>
      </c>
      <c r="E119" s="114" t="s">
        <v>23</v>
      </c>
      <c r="F119" s="149" t="s">
        <v>39</v>
      </c>
      <c r="G119" s="112"/>
      <c r="H119" s="112"/>
    </row>
    <row r="120" spans="1:10" s="113" customFormat="1">
      <c r="A120" s="176">
        <v>41514</v>
      </c>
      <c r="B120" s="101">
        <v>67.8</v>
      </c>
      <c r="C120" s="114" t="s">
        <v>53</v>
      </c>
      <c r="D120" s="114" t="s">
        <v>28</v>
      </c>
      <c r="E120" s="114" t="s">
        <v>37</v>
      </c>
      <c r="F120" s="149" t="s">
        <v>57</v>
      </c>
      <c r="G120" s="112"/>
      <c r="H120" s="112"/>
    </row>
    <row r="121" spans="1:10" s="113" customFormat="1">
      <c r="A121" s="176" t="s">
        <v>152</v>
      </c>
      <c r="B121" s="151">
        <v>455.5</v>
      </c>
      <c r="C121" s="110" t="s">
        <v>119</v>
      </c>
      <c r="D121" s="102" t="s">
        <v>108</v>
      </c>
      <c r="E121" s="110" t="s">
        <v>23</v>
      </c>
      <c r="F121" s="111"/>
      <c r="G121" s="112"/>
      <c r="H121" s="112"/>
    </row>
    <row r="122" spans="1:10" s="113" customFormat="1">
      <c r="A122" s="176">
        <v>41522</v>
      </c>
      <c r="B122" s="151">
        <v>21.4</v>
      </c>
      <c r="C122" s="114" t="s">
        <v>55</v>
      </c>
      <c r="D122" s="110" t="s">
        <v>28</v>
      </c>
      <c r="E122" s="110" t="s">
        <v>37</v>
      </c>
      <c r="F122" s="111" t="s">
        <v>51</v>
      </c>
      <c r="G122" s="112"/>
      <c r="H122" s="112"/>
    </row>
    <row r="123" spans="1:10" s="113" customFormat="1">
      <c r="A123" s="176" t="s">
        <v>153</v>
      </c>
      <c r="B123" s="151">
        <v>189</v>
      </c>
      <c r="C123" s="110" t="s">
        <v>80</v>
      </c>
      <c r="D123" s="102" t="s">
        <v>108</v>
      </c>
      <c r="E123" s="110" t="s">
        <v>23</v>
      </c>
      <c r="F123" s="111"/>
      <c r="G123" s="112"/>
      <c r="H123" s="112"/>
    </row>
    <row r="124" spans="1:10" s="113" customFormat="1">
      <c r="A124" s="176" t="s">
        <v>153</v>
      </c>
      <c r="B124" s="151">
        <v>41</v>
      </c>
      <c r="C124" s="110" t="s">
        <v>109</v>
      </c>
      <c r="D124" s="102" t="s">
        <v>120</v>
      </c>
      <c r="E124" s="110" t="s">
        <v>23</v>
      </c>
      <c r="F124" s="111"/>
      <c r="G124" s="112"/>
      <c r="H124" s="112"/>
    </row>
    <row r="125" spans="1:10" s="113" customFormat="1">
      <c r="A125" s="176">
        <v>41528</v>
      </c>
      <c r="B125" s="151">
        <v>7.6</v>
      </c>
      <c r="C125" s="114" t="s">
        <v>54</v>
      </c>
      <c r="D125" s="110" t="s">
        <v>28</v>
      </c>
      <c r="E125" s="110" t="s">
        <v>23</v>
      </c>
      <c r="F125" s="111" t="s">
        <v>51</v>
      </c>
      <c r="G125" s="112"/>
      <c r="H125" s="112"/>
    </row>
    <row r="126" spans="1:10" s="113" customFormat="1">
      <c r="A126" s="176">
        <v>41548</v>
      </c>
      <c r="B126" s="151">
        <v>68</v>
      </c>
      <c r="C126" s="114" t="s">
        <v>52</v>
      </c>
      <c r="D126" s="110" t="s">
        <v>28</v>
      </c>
      <c r="E126" s="110" t="s">
        <v>37</v>
      </c>
      <c r="F126" s="111" t="s">
        <v>57</v>
      </c>
      <c r="G126" s="112"/>
      <c r="H126" s="112"/>
    </row>
    <row r="127" spans="1:10" s="113" customFormat="1">
      <c r="A127" s="176">
        <v>41548</v>
      </c>
      <c r="B127" s="151">
        <v>41.2</v>
      </c>
      <c r="C127" s="114" t="s">
        <v>27</v>
      </c>
      <c r="D127" s="110" t="s">
        <v>28</v>
      </c>
      <c r="E127" s="110" t="s">
        <v>23</v>
      </c>
      <c r="F127" s="111" t="s">
        <v>57</v>
      </c>
      <c r="G127" s="112"/>
      <c r="H127" s="112"/>
    </row>
    <row r="128" spans="1:10" s="113" customFormat="1">
      <c r="A128" s="176" t="s">
        <v>154</v>
      </c>
      <c r="B128" s="151">
        <v>270</v>
      </c>
      <c r="C128" s="110" t="s">
        <v>80</v>
      </c>
      <c r="D128" s="102" t="s">
        <v>108</v>
      </c>
      <c r="E128" s="110" t="s">
        <v>23</v>
      </c>
      <c r="F128" s="111"/>
      <c r="G128" s="112"/>
      <c r="H128" s="112"/>
    </row>
    <row r="129" spans="1:8" s="113" customFormat="1">
      <c r="A129" s="176" t="s">
        <v>154</v>
      </c>
      <c r="B129" s="151">
        <v>41.5</v>
      </c>
      <c r="C129" s="110" t="s">
        <v>109</v>
      </c>
      <c r="D129" s="102" t="s">
        <v>120</v>
      </c>
      <c r="E129" s="110" t="s">
        <v>23</v>
      </c>
      <c r="F129" s="111"/>
      <c r="G129" s="112"/>
      <c r="H129" s="112"/>
    </row>
    <row r="130" spans="1:8" s="113" customFormat="1">
      <c r="A130" s="176">
        <v>41549</v>
      </c>
      <c r="B130" s="151">
        <v>38</v>
      </c>
      <c r="C130" s="114" t="s">
        <v>29</v>
      </c>
      <c r="D130" s="110" t="s">
        <v>28</v>
      </c>
      <c r="E130" s="110" t="s">
        <v>23</v>
      </c>
      <c r="F130" s="111" t="s">
        <v>57</v>
      </c>
      <c r="G130" s="112"/>
      <c r="H130" s="112"/>
    </row>
    <row r="131" spans="1:8" s="113" customFormat="1">
      <c r="A131" s="176">
        <v>41549</v>
      </c>
      <c r="B131" s="151">
        <v>73.400000000000006</v>
      </c>
      <c r="C131" s="114" t="s">
        <v>62</v>
      </c>
      <c r="D131" s="110" t="s">
        <v>28</v>
      </c>
      <c r="E131" s="110" t="s">
        <v>37</v>
      </c>
      <c r="F131" s="111" t="s">
        <v>57</v>
      </c>
      <c r="G131" s="112"/>
      <c r="H131" s="112"/>
    </row>
    <row r="132" spans="1:8" s="113" customFormat="1">
      <c r="A132" s="176">
        <v>41551</v>
      </c>
      <c r="B132" s="151">
        <v>15</v>
      </c>
      <c r="C132" s="114" t="s">
        <v>66</v>
      </c>
      <c r="D132" s="110" t="s">
        <v>28</v>
      </c>
      <c r="E132" s="110" t="s">
        <v>37</v>
      </c>
      <c r="F132" s="111" t="s">
        <v>57</v>
      </c>
      <c r="G132" s="112"/>
      <c r="H132" s="112"/>
    </row>
    <row r="133" spans="1:8" s="113" customFormat="1">
      <c r="A133" s="176">
        <v>41551</v>
      </c>
      <c r="B133" s="151">
        <v>20.2</v>
      </c>
      <c r="C133" s="114" t="s">
        <v>63</v>
      </c>
      <c r="D133" s="110" t="s">
        <v>28</v>
      </c>
      <c r="E133" s="110" t="s">
        <v>37</v>
      </c>
      <c r="F133" s="111" t="s">
        <v>57</v>
      </c>
      <c r="G133" s="112"/>
      <c r="H133" s="112"/>
    </row>
    <row r="134" spans="1:8" s="113" customFormat="1">
      <c r="A134" s="176">
        <v>41554</v>
      </c>
      <c r="B134" s="151">
        <v>64.8</v>
      </c>
      <c r="C134" s="114" t="s">
        <v>52</v>
      </c>
      <c r="D134" s="110" t="s">
        <v>28</v>
      </c>
      <c r="E134" s="110" t="s">
        <v>37</v>
      </c>
      <c r="F134" s="111" t="s">
        <v>57</v>
      </c>
      <c r="G134" s="112"/>
      <c r="H134" s="112"/>
    </row>
    <row r="135" spans="1:8" s="119" customFormat="1">
      <c r="A135" s="176" t="s">
        <v>145</v>
      </c>
      <c r="B135" s="98">
        <v>189</v>
      </c>
      <c r="C135" s="99" t="s">
        <v>80</v>
      </c>
      <c r="D135" s="100" t="s">
        <v>108</v>
      </c>
      <c r="E135" s="99" t="s">
        <v>23</v>
      </c>
      <c r="F135" s="117"/>
      <c r="G135" s="126"/>
      <c r="H135" s="126"/>
    </row>
    <row r="136" spans="1:8" s="119" customFormat="1">
      <c r="A136" s="176" t="s">
        <v>145</v>
      </c>
      <c r="B136" s="98">
        <v>29</v>
      </c>
      <c r="C136" s="99" t="s">
        <v>110</v>
      </c>
      <c r="D136" s="100" t="s">
        <v>115</v>
      </c>
      <c r="E136" s="99" t="s">
        <v>23</v>
      </c>
      <c r="F136" s="117"/>
      <c r="G136" s="126"/>
      <c r="H136" s="126"/>
    </row>
    <row r="137" spans="1:8" s="119" customFormat="1">
      <c r="A137" s="176">
        <v>41554</v>
      </c>
      <c r="B137" s="98">
        <v>36.4</v>
      </c>
      <c r="C137" s="99" t="s">
        <v>68</v>
      </c>
      <c r="D137" s="99" t="s">
        <v>28</v>
      </c>
      <c r="E137" s="99" t="s">
        <v>23</v>
      </c>
      <c r="F137" s="117" t="s">
        <v>57</v>
      </c>
      <c r="G137" s="126"/>
      <c r="H137" s="126"/>
    </row>
    <row r="138" spans="1:8" s="119" customFormat="1">
      <c r="A138" s="176">
        <v>41554</v>
      </c>
      <c r="B138" s="98">
        <v>67</v>
      </c>
      <c r="C138" s="99" t="s">
        <v>27</v>
      </c>
      <c r="D138" s="99" t="s">
        <v>28</v>
      </c>
      <c r="E138" s="99" t="s">
        <v>23</v>
      </c>
      <c r="F138" s="117" t="s">
        <v>57</v>
      </c>
      <c r="G138" s="126"/>
      <c r="H138" s="126"/>
    </row>
    <row r="139" spans="1:8" s="119" customFormat="1">
      <c r="A139" s="176">
        <v>41555</v>
      </c>
      <c r="B139" s="98">
        <v>22.4</v>
      </c>
      <c r="C139" s="99" t="s">
        <v>68</v>
      </c>
      <c r="D139" s="100" t="s">
        <v>28</v>
      </c>
      <c r="E139" s="100" t="s">
        <v>23</v>
      </c>
      <c r="F139" s="152" t="s">
        <v>102</v>
      </c>
      <c r="G139" s="126"/>
      <c r="H139" s="126"/>
    </row>
    <row r="140" spans="1:8" s="119" customFormat="1">
      <c r="A140" s="176">
        <v>41555</v>
      </c>
      <c r="B140" s="98">
        <v>49.2</v>
      </c>
      <c r="C140" s="99" t="s">
        <v>29</v>
      </c>
      <c r="D140" s="99" t="s">
        <v>28</v>
      </c>
      <c r="E140" s="99" t="s">
        <v>23</v>
      </c>
      <c r="F140" s="117" t="s">
        <v>57</v>
      </c>
      <c r="G140" s="126"/>
      <c r="H140" s="126"/>
    </row>
    <row r="141" spans="1:8" s="119" customFormat="1">
      <c r="A141" s="176">
        <v>41555</v>
      </c>
      <c r="B141" s="98">
        <v>71.400000000000006</v>
      </c>
      <c r="C141" s="99" t="s">
        <v>53</v>
      </c>
      <c r="D141" s="99" t="s">
        <v>28</v>
      </c>
      <c r="E141" s="99" t="s">
        <v>37</v>
      </c>
      <c r="F141" s="117" t="s">
        <v>57</v>
      </c>
      <c r="G141" s="126"/>
      <c r="H141" s="126"/>
    </row>
    <row r="142" spans="1:8" s="119" customFormat="1">
      <c r="A142" s="176">
        <v>41561</v>
      </c>
      <c r="B142" s="98">
        <v>45</v>
      </c>
      <c r="C142" s="99" t="s">
        <v>64</v>
      </c>
      <c r="D142" s="99" t="s">
        <v>28</v>
      </c>
      <c r="E142" s="99" t="s">
        <v>37</v>
      </c>
      <c r="F142" s="117" t="s">
        <v>57</v>
      </c>
      <c r="G142" s="126"/>
      <c r="H142" s="126"/>
    </row>
    <row r="143" spans="1:8" s="119" customFormat="1">
      <c r="A143" s="176">
        <v>41561</v>
      </c>
      <c r="B143" s="98">
        <v>23</v>
      </c>
      <c r="C143" s="99" t="s">
        <v>56</v>
      </c>
      <c r="D143" s="99" t="s">
        <v>28</v>
      </c>
      <c r="E143" s="99" t="s">
        <v>37</v>
      </c>
      <c r="F143" s="117" t="s">
        <v>51</v>
      </c>
      <c r="G143" s="126"/>
      <c r="H143" s="126"/>
    </row>
    <row r="144" spans="1:8" s="119" customFormat="1">
      <c r="A144" s="176">
        <v>41563</v>
      </c>
      <c r="B144" s="98">
        <v>67.599999999999994</v>
      </c>
      <c r="C144" s="99" t="s">
        <v>52</v>
      </c>
      <c r="D144" s="99" t="s">
        <v>28</v>
      </c>
      <c r="E144" s="99" t="s">
        <v>37</v>
      </c>
      <c r="F144" s="117" t="s">
        <v>57</v>
      </c>
      <c r="G144" s="126"/>
      <c r="H144" s="126"/>
    </row>
    <row r="145" spans="1:8" s="119" customFormat="1">
      <c r="A145" s="176" t="s">
        <v>155</v>
      </c>
      <c r="B145" s="98">
        <v>219</v>
      </c>
      <c r="C145" s="99" t="s">
        <v>80</v>
      </c>
      <c r="D145" s="100" t="s">
        <v>108</v>
      </c>
      <c r="E145" s="99" t="s">
        <v>23</v>
      </c>
      <c r="F145" s="117"/>
      <c r="G145" s="126"/>
      <c r="H145" s="126"/>
    </row>
    <row r="146" spans="1:8" s="119" customFormat="1">
      <c r="A146" s="176" t="s">
        <v>155</v>
      </c>
      <c r="B146" s="98">
        <v>10</v>
      </c>
      <c r="C146" s="99" t="s">
        <v>110</v>
      </c>
      <c r="D146" s="100" t="s">
        <v>115</v>
      </c>
      <c r="E146" s="100" t="s">
        <v>23</v>
      </c>
      <c r="F146" s="117"/>
      <c r="G146" s="126"/>
      <c r="H146" s="126"/>
    </row>
    <row r="147" spans="1:8" s="119" customFormat="1">
      <c r="A147" s="176">
        <v>41563</v>
      </c>
      <c r="B147" s="98">
        <v>41.4</v>
      </c>
      <c r="C147" s="99" t="s">
        <v>27</v>
      </c>
      <c r="D147" s="99" t="s">
        <v>28</v>
      </c>
      <c r="E147" s="99" t="s">
        <v>23</v>
      </c>
      <c r="F147" s="117" t="s">
        <v>57</v>
      </c>
      <c r="G147" s="126"/>
      <c r="H147" s="126"/>
    </row>
    <row r="148" spans="1:8" s="119" customFormat="1">
      <c r="A148" s="176">
        <v>41564</v>
      </c>
      <c r="B148" s="98">
        <v>15.4</v>
      </c>
      <c r="C148" s="99" t="s">
        <v>68</v>
      </c>
      <c r="D148" s="99" t="s">
        <v>28</v>
      </c>
      <c r="E148" s="99" t="s">
        <v>23</v>
      </c>
      <c r="F148" s="117" t="s">
        <v>57</v>
      </c>
      <c r="G148" s="126"/>
      <c r="H148" s="126"/>
    </row>
    <row r="149" spans="1:8" s="119" customFormat="1">
      <c r="A149" s="176">
        <v>41564</v>
      </c>
      <c r="B149" s="98">
        <v>53.2</v>
      </c>
      <c r="C149" s="99" t="s">
        <v>29</v>
      </c>
      <c r="D149" s="99" t="s">
        <v>28</v>
      </c>
      <c r="E149" s="99" t="s">
        <v>23</v>
      </c>
      <c r="F149" s="117" t="s">
        <v>57</v>
      </c>
      <c r="G149" s="126"/>
      <c r="H149" s="126"/>
    </row>
    <row r="150" spans="1:8" s="119" customFormat="1">
      <c r="A150" s="176">
        <v>41199</v>
      </c>
      <c r="B150" s="98">
        <v>74.400000000000006</v>
      </c>
      <c r="C150" s="99" t="s">
        <v>53</v>
      </c>
      <c r="D150" s="99" t="s">
        <v>28</v>
      </c>
      <c r="E150" s="99" t="s">
        <v>37</v>
      </c>
      <c r="F150" s="117" t="s">
        <v>57</v>
      </c>
      <c r="G150" s="126"/>
      <c r="H150" s="126"/>
    </row>
    <row r="151" spans="1:8" s="119" customFormat="1">
      <c r="A151" s="176">
        <v>41565</v>
      </c>
      <c r="B151" s="98">
        <v>60</v>
      </c>
      <c r="C151" s="99" t="s">
        <v>65</v>
      </c>
      <c r="D151" s="99" t="s">
        <v>28</v>
      </c>
      <c r="E151" s="99" t="s">
        <v>37</v>
      </c>
      <c r="F151" s="117" t="s">
        <v>57</v>
      </c>
      <c r="G151" s="126"/>
      <c r="H151" s="126"/>
    </row>
    <row r="152" spans="1:8" s="119" customFormat="1">
      <c r="A152" s="176">
        <v>41565</v>
      </c>
      <c r="B152" s="98">
        <v>57.2</v>
      </c>
      <c r="C152" s="99" t="s">
        <v>67</v>
      </c>
      <c r="D152" s="99" t="s">
        <v>28</v>
      </c>
      <c r="E152" s="99" t="s">
        <v>37</v>
      </c>
      <c r="F152" s="117" t="s">
        <v>57</v>
      </c>
      <c r="G152" s="126"/>
      <c r="H152" s="126"/>
    </row>
    <row r="153" spans="1:8" s="119" customFormat="1">
      <c r="A153" s="176">
        <v>41570</v>
      </c>
      <c r="B153" s="98">
        <v>39.4</v>
      </c>
      <c r="C153" s="99" t="s">
        <v>69</v>
      </c>
      <c r="D153" s="99" t="s">
        <v>28</v>
      </c>
      <c r="E153" s="99" t="s">
        <v>37</v>
      </c>
      <c r="F153" s="117" t="s">
        <v>57</v>
      </c>
      <c r="G153" s="126"/>
      <c r="H153" s="126"/>
    </row>
    <row r="154" spans="1:8" s="119" customFormat="1">
      <c r="A154" s="176">
        <v>41570</v>
      </c>
      <c r="B154" s="98">
        <v>35.799999999999997</v>
      </c>
      <c r="C154" s="99" t="s">
        <v>70</v>
      </c>
      <c r="D154" s="99" t="s">
        <v>28</v>
      </c>
      <c r="E154" s="99" t="s">
        <v>37</v>
      </c>
      <c r="F154" s="117" t="s">
        <v>57</v>
      </c>
      <c r="G154" s="126"/>
      <c r="H154" s="126"/>
    </row>
    <row r="155" spans="1:8" s="119" customFormat="1">
      <c r="A155" s="176">
        <v>41572</v>
      </c>
      <c r="B155" s="98">
        <v>69.599999999999994</v>
      </c>
      <c r="C155" s="99" t="s">
        <v>52</v>
      </c>
      <c r="D155" s="99" t="s">
        <v>28</v>
      </c>
      <c r="E155" s="99" t="s">
        <v>37</v>
      </c>
      <c r="F155" s="117" t="s">
        <v>57</v>
      </c>
      <c r="G155" s="126"/>
      <c r="H155" s="126"/>
    </row>
    <row r="156" spans="1:8" s="119" customFormat="1" ht="12.75" customHeight="1">
      <c r="A156" s="176" t="s">
        <v>156</v>
      </c>
      <c r="B156" s="101">
        <v>288</v>
      </c>
      <c r="C156" s="102" t="s">
        <v>165</v>
      </c>
      <c r="D156" s="100" t="s">
        <v>114</v>
      </c>
      <c r="E156" s="99" t="s">
        <v>23</v>
      </c>
      <c r="F156" s="117"/>
      <c r="G156" s="126"/>
      <c r="H156" s="126"/>
    </row>
    <row r="157" spans="1:8" s="119" customFormat="1" ht="13.5" customHeight="1">
      <c r="A157" s="176">
        <v>41589</v>
      </c>
      <c r="B157" s="101">
        <v>68.400000000000006</v>
      </c>
      <c r="C157" s="114" t="s">
        <v>52</v>
      </c>
      <c r="D157" s="99" t="s">
        <v>28</v>
      </c>
      <c r="E157" s="99" t="s">
        <v>23</v>
      </c>
      <c r="F157" s="117" t="s">
        <v>57</v>
      </c>
      <c r="G157" s="126"/>
      <c r="H157" s="126"/>
    </row>
    <row r="158" spans="1:8" s="119" customFormat="1" ht="13.5" customHeight="1">
      <c r="A158" s="176">
        <v>41589</v>
      </c>
      <c r="B158" s="101">
        <v>40</v>
      </c>
      <c r="C158" s="114" t="s">
        <v>71</v>
      </c>
      <c r="D158" s="99" t="s">
        <v>28</v>
      </c>
      <c r="E158" s="99" t="s">
        <v>23</v>
      </c>
      <c r="F158" s="117" t="s">
        <v>57</v>
      </c>
      <c r="G158" s="126"/>
      <c r="H158" s="126"/>
    </row>
    <row r="159" spans="1:8" s="119" customFormat="1" ht="13.5" customHeight="1">
      <c r="A159" s="153" t="s">
        <v>156</v>
      </c>
      <c r="B159" s="101">
        <v>378</v>
      </c>
      <c r="C159" s="102" t="s">
        <v>166</v>
      </c>
      <c r="D159" s="100" t="s">
        <v>108</v>
      </c>
      <c r="E159" s="100" t="s">
        <v>23</v>
      </c>
      <c r="F159" s="117"/>
      <c r="G159" s="126"/>
      <c r="H159" s="126"/>
    </row>
    <row r="160" spans="1:8" s="119" customFormat="1" ht="14.25" customHeight="1">
      <c r="A160" s="153" t="s">
        <v>156</v>
      </c>
      <c r="B160" s="101">
        <v>75.5</v>
      </c>
      <c r="C160" s="114" t="s">
        <v>121</v>
      </c>
      <c r="D160" s="100" t="s">
        <v>120</v>
      </c>
      <c r="E160" s="100" t="s">
        <v>23</v>
      </c>
      <c r="F160" s="117"/>
      <c r="G160" s="126"/>
      <c r="H160" s="126"/>
    </row>
    <row r="161" spans="1:8" s="119" customFormat="1" ht="13.5" customHeight="1">
      <c r="A161" s="176">
        <v>41589</v>
      </c>
      <c r="B161" s="101">
        <v>40</v>
      </c>
      <c r="C161" s="102" t="s">
        <v>167</v>
      </c>
      <c r="D161" s="99" t="s">
        <v>28</v>
      </c>
      <c r="E161" s="99" t="s">
        <v>23</v>
      </c>
      <c r="F161" s="117" t="s">
        <v>57</v>
      </c>
      <c r="G161" s="126"/>
      <c r="H161" s="126"/>
    </row>
    <row r="162" spans="1:8" s="119" customFormat="1" ht="13.5" customHeight="1">
      <c r="A162" s="176">
        <v>41590</v>
      </c>
      <c r="B162" s="101">
        <v>21.8</v>
      </c>
      <c r="C162" s="102" t="s">
        <v>168</v>
      </c>
      <c r="D162" s="99" t="s">
        <v>28</v>
      </c>
      <c r="E162" s="99" t="s">
        <v>23</v>
      </c>
      <c r="F162" s="117" t="s">
        <v>57</v>
      </c>
      <c r="G162" s="126"/>
      <c r="H162" s="126"/>
    </row>
    <row r="163" spans="1:8" s="119" customFormat="1" ht="13.5" customHeight="1">
      <c r="A163" s="176">
        <v>41591</v>
      </c>
      <c r="B163" s="101">
        <v>39.6</v>
      </c>
      <c r="C163" s="99" t="s">
        <v>29</v>
      </c>
      <c r="D163" s="99" t="s">
        <v>28</v>
      </c>
      <c r="E163" s="99" t="s">
        <v>23</v>
      </c>
      <c r="F163" s="117" t="s">
        <v>57</v>
      </c>
      <c r="G163" s="126"/>
      <c r="H163" s="126"/>
    </row>
    <row r="164" spans="1:8" s="119" customFormat="1" ht="13.5" customHeight="1">
      <c r="A164" s="176">
        <v>41596</v>
      </c>
      <c r="B164" s="101">
        <v>67.400000000000006</v>
      </c>
      <c r="C164" s="99" t="s">
        <v>52</v>
      </c>
      <c r="D164" s="99" t="s">
        <v>28</v>
      </c>
      <c r="E164" s="99" t="s">
        <v>37</v>
      </c>
      <c r="F164" s="117" t="s">
        <v>57</v>
      </c>
      <c r="G164" s="126"/>
      <c r="H164" s="126"/>
    </row>
    <row r="165" spans="1:8" s="119" customFormat="1" ht="13.5" customHeight="1">
      <c r="A165" s="176">
        <v>41591</v>
      </c>
      <c r="B165" s="101">
        <v>78.599999999999994</v>
      </c>
      <c r="C165" s="99" t="s">
        <v>53</v>
      </c>
      <c r="D165" s="99" t="s">
        <v>28</v>
      </c>
      <c r="E165" s="99" t="s">
        <v>37</v>
      </c>
      <c r="F165" s="117" t="s">
        <v>57</v>
      </c>
      <c r="G165" s="126"/>
      <c r="H165" s="126"/>
    </row>
    <row r="166" spans="1:8" s="119" customFormat="1">
      <c r="A166" s="176" t="s">
        <v>136</v>
      </c>
      <c r="B166" s="101">
        <v>568</v>
      </c>
      <c r="C166" s="99" t="s">
        <v>122</v>
      </c>
      <c r="D166" s="100" t="s">
        <v>114</v>
      </c>
      <c r="E166" s="99" t="s">
        <v>23</v>
      </c>
      <c r="F166" s="117" t="s">
        <v>48</v>
      </c>
      <c r="G166" s="126"/>
      <c r="H166" s="126"/>
    </row>
    <row r="167" spans="1:8" s="119" customFormat="1">
      <c r="A167" s="176">
        <v>41596</v>
      </c>
      <c r="B167" s="101">
        <v>48</v>
      </c>
      <c r="C167" s="99" t="s">
        <v>27</v>
      </c>
      <c r="D167" s="99" t="s">
        <v>28</v>
      </c>
      <c r="E167" s="99" t="s">
        <v>23</v>
      </c>
      <c r="F167" s="117" t="s">
        <v>57</v>
      </c>
      <c r="G167" s="126"/>
      <c r="H167" s="126"/>
    </row>
    <row r="168" spans="1:8" s="119" customFormat="1">
      <c r="A168" s="176">
        <v>41596</v>
      </c>
      <c r="B168" s="101">
        <v>41</v>
      </c>
      <c r="C168" s="99" t="s">
        <v>29</v>
      </c>
      <c r="D168" s="99" t="s">
        <v>28</v>
      </c>
      <c r="E168" s="99" t="s">
        <v>23</v>
      </c>
      <c r="F168" s="117" t="s">
        <v>57</v>
      </c>
      <c r="G168" s="126"/>
      <c r="H168" s="126"/>
    </row>
    <row r="169" spans="1:8" s="119" customFormat="1">
      <c r="A169" s="176">
        <v>41596</v>
      </c>
      <c r="B169" s="101">
        <v>73</v>
      </c>
      <c r="C169" s="99" t="s">
        <v>53</v>
      </c>
      <c r="D169" s="99" t="s">
        <v>28</v>
      </c>
      <c r="E169" s="99" t="s">
        <v>37</v>
      </c>
      <c r="F169" s="117" t="s">
        <v>57</v>
      </c>
      <c r="G169" s="126"/>
      <c r="H169" s="126"/>
    </row>
    <row r="170" spans="1:8" s="119" customFormat="1">
      <c r="A170" s="176">
        <v>41598</v>
      </c>
      <c r="B170" s="101">
        <v>22.8</v>
      </c>
      <c r="C170" s="99" t="s">
        <v>72</v>
      </c>
      <c r="D170" s="99" t="s">
        <v>28</v>
      </c>
      <c r="E170" s="99" t="s">
        <v>37</v>
      </c>
      <c r="F170" s="117" t="s">
        <v>57</v>
      </c>
      <c r="G170" s="126"/>
      <c r="H170" s="126"/>
    </row>
    <row r="171" spans="1:8" s="119" customFormat="1">
      <c r="A171" s="176">
        <v>41603</v>
      </c>
      <c r="B171" s="101">
        <v>67.400000000000006</v>
      </c>
      <c r="C171" s="99" t="s">
        <v>52</v>
      </c>
      <c r="D171" s="99" t="s">
        <v>28</v>
      </c>
      <c r="E171" s="99" t="s">
        <v>37</v>
      </c>
      <c r="F171" s="117" t="s">
        <v>57</v>
      </c>
      <c r="G171" s="126"/>
      <c r="H171" s="126"/>
    </row>
    <row r="172" spans="1:8" s="119" customFormat="1">
      <c r="A172" s="176" t="s">
        <v>137</v>
      </c>
      <c r="B172" s="101">
        <v>524.5</v>
      </c>
      <c r="C172" s="99" t="s">
        <v>123</v>
      </c>
      <c r="D172" s="100" t="s">
        <v>114</v>
      </c>
      <c r="E172" s="99" t="s">
        <v>23</v>
      </c>
      <c r="F172" s="117" t="s">
        <v>48</v>
      </c>
      <c r="G172" s="126"/>
      <c r="H172" s="126"/>
    </row>
    <row r="173" spans="1:8" s="119" customFormat="1">
      <c r="A173" s="176">
        <v>41603</v>
      </c>
      <c r="B173" s="101">
        <v>51.6</v>
      </c>
      <c r="C173" s="99" t="s">
        <v>27</v>
      </c>
      <c r="D173" s="99" t="s">
        <v>28</v>
      </c>
      <c r="E173" s="99" t="s">
        <v>23</v>
      </c>
      <c r="F173" s="117" t="s">
        <v>57</v>
      </c>
      <c r="G173" s="126"/>
      <c r="H173" s="126"/>
    </row>
    <row r="174" spans="1:8" s="119" customFormat="1">
      <c r="A174" s="176">
        <v>41603</v>
      </c>
      <c r="B174" s="101">
        <v>39.799999999999997</v>
      </c>
      <c r="C174" s="99" t="s">
        <v>29</v>
      </c>
      <c r="D174" s="99" t="s">
        <v>28</v>
      </c>
      <c r="E174" s="99" t="s">
        <v>23</v>
      </c>
      <c r="F174" s="117" t="s">
        <v>57</v>
      </c>
      <c r="G174" s="126"/>
      <c r="H174" s="126"/>
    </row>
    <row r="175" spans="1:8" s="119" customFormat="1">
      <c r="A175" s="176">
        <v>41603</v>
      </c>
      <c r="B175" s="101">
        <v>74.599999999999994</v>
      </c>
      <c r="C175" s="99" t="s">
        <v>53</v>
      </c>
      <c r="D175" s="99" t="s">
        <v>28</v>
      </c>
      <c r="E175" s="99" t="s">
        <v>37</v>
      </c>
      <c r="F175" s="117" t="s">
        <v>57</v>
      </c>
      <c r="G175" s="126"/>
      <c r="H175" s="126"/>
    </row>
    <row r="176" spans="1:8" s="119" customFormat="1">
      <c r="A176" s="176">
        <v>41610</v>
      </c>
      <c r="B176" s="101">
        <v>29.2</v>
      </c>
      <c r="C176" s="99" t="s">
        <v>85</v>
      </c>
      <c r="D176" s="100" t="s">
        <v>28</v>
      </c>
      <c r="E176" s="100" t="s">
        <v>37</v>
      </c>
      <c r="F176" s="117" t="s">
        <v>57</v>
      </c>
      <c r="G176" s="126"/>
      <c r="H176" s="126"/>
    </row>
    <row r="177" spans="1:12" s="119" customFormat="1">
      <c r="A177" s="176">
        <v>41611</v>
      </c>
      <c r="B177" s="101">
        <v>30.2</v>
      </c>
      <c r="C177" s="99" t="s">
        <v>86</v>
      </c>
      <c r="D177" s="100" t="s">
        <v>28</v>
      </c>
      <c r="E177" s="100" t="s">
        <v>37</v>
      </c>
      <c r="F177" s="117" t="s">
        <v>84</v>
      </c>
      <c r="G177" s="126"/>
      <c r="H177" s="126"/>
    </row>
    <row r="178" spans="1:12" s="119" customFormat="1">
      <c r="A178" s="176">
        <v>41612</v>
      </c>
      <c r="B178" s="101">
        <v>18.399999999999999</v>
      </c>
      <c r="C178" s="99" t="s">
        <v>87</v>
      </c>
      <c r="D178" s="100" t="s">
        <v>28</v>
      </c>
      <c r="E178" s="100" t="s">
        <v>37</v>
      </c>
      <c r="F178" s="117" t="s">
        <v>84</v>
      </c>
      <c r="G178" s="126"/>
      <c r="H178" s="126"/>
    </row>
    <row r="179" spans="1:12" s="119" customFormat="1">
      <c r="A179" s="176">
        <v>41618</v>
      </c>
      <c r="B179" s="101">
        <v>72.8</v>
      </c>
      <c r="C179" s="99" t="s">
        <v>52</v>
      </c>
      <c r="D179" s="100" t="s">
        <v>28</v>
      </c>
      <c r="E179" s="100" t="s">
        <v>37</v>
      </c>
      <c r="F179" s="117" t="s">
        <v>84</v>
      </c>
      <c r="G179" s="126"/>
      <c r="H179" s="126"/>
    </row>
    <row r="180" spans="1:12" s="156" customFormat="1">
      <c r="A180" s="153" t="s">
        <v>157</v>
      </c>
      <c r="B180" s="101">
        <v>581</v>
      </c>
      <c r="C180" s="114" t="s">
        <v>73</v>
      </c>
      <c r="D180" s="154" t="s">
        <v>114</v>
      </c>
      <c r="E180" s="114" t="s">
        <v>23</v>
      </c>
      <c r="F180" s="111" t="s">
        <v>48</v>
      </c>
      <c r="G180" s="155"/>
      <c r="H180" s="155"/>
      <c r="I180" s="113"/>
      <c r="J180" s="113"/>
      <c r="K180" s="113"/>
      <c r="L180" s="113"/>
    </row>
    <row r="181" spans="1:12" s="113" customFormat="1">
      <c r="A181" s="153" t="s">
        <v>157</v>
      </c>
      <c r="B181" s="101">
        <v>229</v>
      </c>
      <c r="C181" s="114" t="s">
        <v>81</v>
      </c>
      <c r="D181" s="102" t="s">
        <v>108</v>
      </c>
      <c r="E181" s="114" t="s">
        <v>23</v>
      </c>
      <c r="F181" s="111"/>
      <c r="G181" s="155"/>
      <c r="H181" s="155"/>
    </row>
    <row r="182" spans="1:12" s="113" customFormat="1">
      <c r="A182" s="153" t="s">
        <v>157</v>
      </c>
      <c r="B182" s="101">
        <v>44</v>
      </c>
      <c r="C182" s="114" t="s">
        <v>109</v>
      </c>
      <c r="D182" s="102" t="s">
        <v>120</v>
      </c>
      <c r="E182" s="102" t="s">
        <v>23</v>
      </c>
      <c r="F182" s="111"/>
      <c r="G182" s="155"/>
      <c r="H182" s="155"/>
    </row>
    <row r="183" spans="1:12" s="113" customFormat="1">
      <c r="A183" s="176">
        <v>41618</v>
      </c>
      <c r="B183" s="101">
        <v>22.8</v>
      </c>
      <c r="C183" s="110" t="s">
        <v>88</v>
      </c>
      <c r="D183" s="102" t="s">
        <v>28</v>
      </c>
      <c r="E183" s="102" t="s">
        <v>23</v>
      </c>
      <c r="F183" s="111" t="s">
        <v>84</v>
      </c>
      <c r="G183" s="155"/>
      <c r="H183" s="155"/>
    </row>
    <row r="184" spans="1:12" s="119" customFormat="1">
      <c r="A184" s="176">
        <v>41618</v>
      </c>
      <c r="B184" s="101">
        <v>40.1</v>
      </c>
      <c r="C184" s="99" t="s">
        <v>27</v>
      </c>
      <c r="D184" s="116" t="s">
        <v>28</v>
      </c>
      <c r="E184" s="116" t="s">
        <v>23</v>
      </c>
      <c r="F184" s="117" t="s">
        <v>57</v>
      </c>
      <c r="G184" s="118"/>
      <c r="H184" s="118"/>
    </row>
    <row r="185" spans="1:12" s="119" customFormat="1">
      <c r="A185" s="176">
        <v>41619</v>
      </c>
      <c r="B185" s="98">
        <v>35.4</v>
      </c>
      <c r="C185" s="99" t="s">
        <v>29</v>
      </c>
      <c r="D185" s="116" t="s">
        <v>28</v>
      </c>
      <c r="E185" s="116" t="s">
        <v>23</v>
      </c>
      <c r="F185" s="117" t="s">
        <v>57</v>
      </c>
      <c r="G185" s="118"/>
      <c r="H185" s="118"/>
    </row>
    <row r="186" spans="1:12" s="119" customFormat="1">
      <c r="A186" s="176">
        <v>41619</v>
      </c>
      <c r="B186" s="97">
        <v>79.2</v>
      </c>
      <c r="C186" s="99" t="s">
        <v>53</v>
      </c>
      <c r="D186" s="116" t="s">
        <v>28</v>
      </c>
      <c r="E186" s="116" t="s">
        <v>37</v>
      </c>
      <c r="F186" s="117" t="s">
        <v>84</v>
      </c>
      <c r="G186" s="118"/>
      <c r="H186" s="118"/>
    </row>
    <row r="187" spans="1:12" s="119" customFormat="1" ht="12.75" customHeight="1">
      <c r="A187" s="153" t="s">
        <v>138</v>
      </c>
      <c r="B187" s="124">
        <v>333</v>
      </c>
      <c r="C187" s="99" t="s">
        <v>50</v>
      </c>
      <c r="D187" s="100" t="s">
        <v>114</v>
      </c>
      <c r="E187" s="100" t="s">
        <v>23</v>
      </c>
      <c r="F187" s="117" t="s">
        <v>84</v>
      </c>
      <c r="G187" s="118"/>
      <c r="H187" s="118"/>
    </row>
    <row r="188" spans="1:12" s="132" customFormat="1" ht="16.5" customHeight="1">
      <c r="A188" s="153" t="s">
        <v>133</v>
      </c>
      <c r="B188" s="101">
        <v>40.4</v>
      </c>
      <c r="C188" s="128" t="s">
        <v>100</v>
      </c>
      <c r="D188" s="129" t="s">
        <v>28</v>
      </c>
      <c r="E188" s="129" t="s">
        <v>37</v>
      </c>
      <c r="F188" s="158" t="s">
        <v>101</v>
      </c>
      <c r="G188" s="159"/>
      <c r="H188" s="159"/>
    </row>
    <row r="189" spans="1:12" s="132" customFormat="1" ht="16.5" customHeight="1">
      <c r="A189" s="176">
        <v>41648</v>
      </c>
      <c r="B189" s="220">
        <v>65.599999999999994</v>
      </c>
      <c r="C189" s="221" t="s">
        <v>52</v>
      </c>
      <c r="D189" s="221" t="s">
        <v>28</v>
      </c>
      <c r="E189" s="221" t="s">
        <v>37</v>
      </c>
      <c r="F189" s="158"/>
      <c r="G189" s="159"/>
      <c r="H189" s="159"/>
    </row>
    <row r="190" spans="1:12" s="132" customFormat="1" ht="16.5" customHeight="1">
      <c r="A190" s="115" t="s">
        <v>183</v>
      </c>
      <c r="B190" s="98">
        <v>448</v>
      </c>
      <c r="C190" s="100" t="s">
        <v>184</v>
      </c>
      <c r="D190" s="100" t="s">
        <v>114</v>
      </c>
      <c r="E190" s="138" t="s">
        <v>23</v>
      </c>
      <c r="F190" s="158"/>
      <c r="G190" s="159"/>
      <c r="H190" s="159"/>
    </row>
    <row r="191" spans="1:12" s="132" customFormat="1" ht="16.5" customHeight="1">
      <c r="A191" s="219">
        <v>41648</v>
      </c>
      <c r="B191" s="98">
        <v>40</v>
      </c>
      <c r="C191" s="100" t="s">
        <v>27</v>
      </c>
      <c r="D191" s="100" t="s">
        <v>28</v>
      </c>
      <c r="E191" s="138" t="s">
        <v>23</v>
      </c>
      <c r="F191" s="158"/>
      <c r="G191" s="159"/>
      <c r="H191" s="159"/>
    </row>
    <row r="192" spans="1:12" s="132" customFormat="1" ht="16.5" customHeight="1">
      <c r="A192" s="219">
        <v>41648</v>
      </c>
      <c r="B192" s="98">
        <v>38</v>
      </c>
      <c r="C192" s="100" t="s">
        <v>29</v>
      </c>
      <c r="D192" s="100" t="s">
        <v>28</v>
      </c>
      <c r="E192" s="138" t="s">
        <v>23</v>
      </c>
      <c r="F192" s="158"/>
      <c r="G192" s="159"/>
      <c r="H192" s="159"/>
    </row>
    <row r="193" spans="1:8" s="132" customFormat="1" ht="16.5" customHeight="1">
      <c r="A193" s="219">
        <v>41648</v>
      </c>
      <c r="B193" s="98">
        <v>78</v>
      </c>
      <c r="C193" s="100" t="s">
        <v>53</v>
      </c>
      <c r="D193" s="100" t="s">
        <v>28</v>
      </c>
      <c r="E193" s="138" t="s">
        <v>37</v>
      </c>
      <c r="F193" s="158"/>
      <c r="G193" s="159"/>
      <c r="H193" s="159"/>
    </row>
    <row r="194" spans="1:8" s="132" customFormat="1" ht="16.5" customHeight="1">
      <c r="A194" s="219" t="s">
        <v>185</v>
      </c>
      <c r="B194" s="98">
        <v>69.8</v>
      </c>
      <c r="C194" s="100" t="s">
        <v>52</v>
      </c>
      <c r="D194" s="100" t="s">
        <v>28</v>
      </c>
      <c r="E194" s="138" t="s">
        <v>37</v>
      </c>
      <c r="F194" s="158"/>
      <c r="G194" s="159"/>
      <c r="H194" s="159"/>
    </row>
    <row r="195" spans="1:8" s="132" customFormat="1" ht="16.5" customHeight="1">
      <c r="A195" s="115" t="s">
        <v>186</v>
      </c>
      <c r="B195" s="98">
        <v>428</v>
      </c>
      <c r="C195" s="100" t="s">
        <v>184</v>
      </c>
      <c r="D195" s="100" t="s">
        <v>114</v>
      </c>
      <c r="E195" s="138" t="s">
        <v>23</v>
      </c>
      <c r="F195" s="158"/>
      <c r="G195" s="159"/>
      <c r="H195" s="159"/>
    </row>
    <row r="196" spans="1:8" s="132" customFormat="1" ht="16.5" customHeight="1">
      <c r="A196" s="115" t="s">
        <v>185</v>
      </c>
      <c r="B196" s="98">
        <v>42.2</v>
      </c>
      <c r="C196" s="100" t="s">
        <v>27</v>
      </c>
      <c r="D196" s="100" t="s">
        <v>28</v>
      </c>
      <c r="E196" s="138" t="s">
        <v>23</v>
      </c>
      <c r="F196" s="158"/>
      <c r="G196" s="159"/>
      <c r="H196" s="159"/>
    </row>
    <row r="197" spans="1:8" s="132" customFormat="1" ht="16.5" customHeight="1">
      <c r="A197" s="115" t="s">
        <v>185</v>
      </c>
      <c r="B197" s="98">
        <v>36.200000000000003</v>
      </c>
      <c r="C197" s="100" t="s">
        <v>29</v>
      </c>
      <c r="D197" s="100" t="s">
        <v>28</v>
      </c>
      <c r="E197" s="138" t="s">
        <v>23</v>
      </c>
      <c r="F197" s="158"/>
      <c r="G197" s="159"/>
      <c r="H197" s="159"/>
    </row>
    <row r="198" spans="1:8" s="132" customFormat="1" ht="16.5" customHeight="1">
      <c r="A198" s="115" t="s">
        <v>185</v>
      </c>
      <c r="B198" s="98">
        <v>82</v>
      </c>
      <c r="C198" s="100" t="s">
        <v>53</v>
      </c>
      <c r="D198" s="100" t="s">
        <v>28</v>
      </c>
      <c r="E198" s="138" t="s">
        <v>37</v>
      </c>
      <c r="F198" s="158"/>
      <c r="G198" s="159"/>
      <c r="H198" s="159"/>
    </row>
    <row r="199" spans="1:8" s="132" customFormat="1" ht="16.5" customHeight="1">
      <c r="A199" s="115" t="s">
        <v>187</v>
      </c>
      <c r="B199" s="98">
        <v>68</v>
      </c>
      <c r="C199" s="100" t="s">
        <v>52</v>
      </c>
      <c r="D199" s="100" t="s">
        <v>28</v>
      </c>
      <c r="E199" s="138" t="s">
        <v>37</v>
      </c>
      <c r="F199" s="158"/>
      <c r="G199" s="159"/>
      <c r="H199" s="159"/>
    </row>
    <row r="200" spans="1:8" s="132" customFormat="1" ht="16.5" customHeight="1">
      <c r="A200" s="115" t="s">
        <v>188</v>
      </c>
      <c r="B200" s="98">
        <v>598</v>
      </c>
      <c r="C200" s="100" t="s">
        <v>184</v>
      </c>
      <c r="D200" s="100" t="s">
        <v>114</v>
      </c>
      <c r="E200" s="138" t="s">
        <v>23</v>
      </c>
      <c r="F200" s="158"/>
      <c r="G200" s="159"/>
      <c r="H200" s="159"/>
    </row>
    <row r="201" spans="1:8" s="132" customFormat="1" ht="16.5" customHeight="1">
      <c r="A201" s="115" t="s">
        <v>187</v>
      </c>
      <c r="B201" s="98">
        <v>38.799999999999997</v>
      </c>
      <c r="C201" s="100" t="s">
        <v>27</v>
      </c>
      <c r="D201" s="100" t="s">
        <v>28</v>
      </c>
      <c r="E201" s="138" t="s">
        <v>23</v>
      </c>
      <c r="F201" s="158"/>
      <c r="G201" s="159"/>
      <c r="H201" s="159"/>
    </row>
    <row r="202" spans="1:8" s="132" customFormat="1" ht="16.5" customHeight="1">
      <c r="A202" s="115" t="s">
        <v>187</v>
      </c>
      <c r="B202" s="98">
        <v>37.200000000000003</v>
      </c>
      <c r="C202" s="100" t="s">
        <v>29</v>
      </c>
      <c r="D202" s="100" t="s">
        <v>28</v>
      </c>
      <c r="E202" s="138" t="s">
        <v>23</v>
      </c>
      <c r="F202" s="158"/>
      <c r="G202" s="159"/>
      <c r="H202" s="159"/>
    </row>
    <row r="203" spans="1:8" s="132" customFormat="1" ht="16.5" customHeight="1">
      <c r="A203" s="115" t="s">
        <v>187</v>
      </c>
      <c r="B203" s="98">
        <v>75.8</v>
      </c>
      <c r="C203" s="100" t="s">
        <v>53</v>
      </c>
      <c r="D203" s="100" t="s">
        <v>28</v>
      </c>
      <c r="E203" s="138" t="s">
        <v>37</v>
      </c>
      <c r="F203" s="158"/>
      <c r="G203" s="159"/>
      <c r="H203" s="159"/>
    </row>
    <row r="204" spans="1:8" s="132" customFormat="1" ht="16.5" customHeight="1">
      <c r="A204" s="115">
        <v>41673</v>
      </c>
      <c r="B204" s="98">
        <v>71.599999999999994</v>
      </c>
      <c r="C204" s="100" t="s">
        <v>52</v>
      </c>
      <c r="D204" s="100" t="s">
        <v>28</v>
      </c>
      <c r="E204" s="138" t="s">
        <v>37</v>
      </c>
      <c r="F204" s="158"/>
      <c r="G204" s="159"/>
      <c r="H204" s="159"/>
    </row>
    <row r="205" spans="1:8" s="132" customFormat="1" ht="16.5" customHeight="1">
      <c r="A205" s="115" t="s">
        <v>189</v>
      </c>
      <c r="B205" s="98">
        <v>513</v>
      </c>
      <c r="C205" s="100" t="s">
        <v>184</v>
      </c>
      <c r="D205" s="100" t="s">
        <v>114</v>
      </c>
      <c r="E205" s="138" t="s">
        <v>23</v>
      </c>
      <c r="F205" s="158"/>
      <c r="G205" s="159"/>
      <c r="H205" s="159"/>
    </row>
    <row r="206" spans="1:8" s="132" customFormat="1" ht="16.5" customHeight="1">
      <c r="A206" s="115">
        <v>41700</v>
      </c>
      <c r="B206" s="98">
        <v>44</v>
      </c>
      <c r="C206" s="100" t="s">
        <v>27</v>
      </c>
      <c r="D206" s="100" t="s">
        <v>28</v>
      </c>
      <c r="E206" s="138" t="s">
        <v>23</v>
      </c>
      <c r="F206" s="158"/>
      <c r="G206" s="159"/>
      <c r="H206" s="159"/>
    </row>
    <row r="207" spans="1:8" s="132" customFormat="1" ht="16.5" customHeight="1">
      <c r="A207" s="115">
        <v>41700</v>
      </c>
      <c r="B207" s="98">
        <v>46.4</v>
      </c>
      <c r="C207" s="100" t="s">
        <v>29</v>
      </c>
      <c r="D207" s="100" t="s">
        <v>28</v>
      </c>
      <c r="E207" s="138" t="s">
        <v>23</v>
      </c>
      <c r="F207" s="158"/>
      <c r="G207" s="159"/>
      <c r="H207" s="159"/>
    </row>
    <row r="208" spans="1:8" s="132" customFormat="1" ht="16.5" customHeight="1">
      <c r="A208" s="115">
        <v>41700</v>
      </c>
      <c r="B208" s="98">
        <v>74.8</v>
      </c>
      <c r="C208" s="100" t="s">
        <v>53</v>
      </c>
      <c r="D208" s="100" t="s">
        <v>28</v>
      </c>
      <c r="E208" s="138" t="s">
        <v>37</v>
      </c>
      <c r="F208" s="158"/>
      <c r="G208" s="159"/>
      <c r="H208" s="159"/>
    </row>
    <row r="209" spans="1:8" s="132" customFormat="1" ht="16.5" customHeight="1">
      <c r="A209" s="115">
        <v>41945</v>
      </c>
      <c r="B209" s="98">
        <v>32.200000000000003</v>
      </c>
      <c r="C209" s="100" t="s">
        <v>242</v>
      </c>
      <c r="D209" s="100" t="s">
        <v>28</v>
      </c>
      <c r="E209" s="138" t="s">
        <v>37</v>
      </c>
      <c r="F209" s="158"/>
      <c r="G209" s="159"/>
      <c r="H209" s="159"/>
    </row>
    <row r="210" spans="1:8" s="132" customFormat="1" ht="16.5" customHeight="1">
      <c r="A210" s="115">
        <v>41975</v>
      </c>
      <c r="B210" s="98">
        <v>30.4</v>
      </c>
      <c r="C210" s="100" t="s">
        <v>190</v>
      </c>
      <c r="D210" s="100" t="s">
        <v>28</v>
      </c>
      <c r="E210" s="138" t="s">
        <v>37</v>
      </c>
      <c r="F210" s="158"/>
      <c r="G210" s="159"/>
      <c r="H210" s="159"/>
    </row>
    <row r="211" spans="1:8" s="132" customFormat="1" ht="16.5" customHeight="1">
      <c r="A211" s="115" t="s">
        <v>191</v>
      </c>
      <c r="B211" s="98">
        <v>28.6</v>
      </c>
      <c r="C211" s="100" t="s">
        <v>192</v>
      </c>
      <c r="D211" s="100" t="s">
        <v>28</v>
      </c>
      <c r="E211" s="138" t="s">
        <v>37</v>
      </c>
      <c r="F211" s="158"/>
      <c r="G211" s="159"/>
      <c r="H211" s="159"/>
    </row>
    <row r="212" spans="1:8" s="132" customFormat="1" ht="16.5" customHeight="1">
      <c r="A212" s="115" t="s">
        <v>193</v>
      </c>
      <c r="B212" s="98">
        <v>443</v>
      </c>
      <c r="C212" s="100" t="s">
        <v>184</v>
      </c>
      <c r="D212" s="116" t="s">
        <v>114</v>
      </c>
      <c r="E212" s="116" t="s">
        <v>23</v>
      </c>
      <c r="F212" s="158"/>
      <c r="G212" s="159"/>
      <c r="H212" s="159"/>
    </row>
    <row r="213" spans="1:8" s="132" customFormat="1" ht="16.5" customHeight="1">
      <c r="A213" s="115" t="s">
        <v>194</v>
      </c>
      <c r="B213" s="98">
        <v>46.8</v>
      </c>
      <c r="C213" s="100" t="s">
        <v>71</v>
      </c>
      <c r="D213" s="116" t="s">
        <v>28</v>
      </c>
      <c r="E213" s="116" t="s">
        <v>23</v>
      </c>
      <c r="F213" s="158"/>
      <c r="G213" s="159"/>
      <c r="H213" s="159"/>
    </row>
    <row r="214" spans="1:8" s="132" customFormat="1" ht="16.5" customHeight="1">
      <c r="A214" s="115" t="s">
        <v>195</v>
      </c>
      <c r="B214" s="98">
        <v>29.8</v>
      </c>
      <c r="C214" s="100" t="s">
        <v>58</v>
      </c>
      <c r="D214" s="116" t="s">
        <v>28</v>
      </c>
      <c r="E214" s="116" t="s">
        <v>23</v>
      </c>
      <c r="F214" s="158"/>
      <c r="G214" s="159"/>
      <c r="H214" s="159"/>
    </row>
    <row r="215" spans="1:8" s="132" customFormat="1" ht="16.5" customHeight="1">
      <c r="A215" s="115" t="s">
        <v>193</v>
      </c>
      <c r="B215" s="98">
        <v>270</v>
      </c>
      <c r="C215" s="100" t="s">
        <v>196</v>
      </c>
      <c r="D215" s="116" t="s">
        <v>108</v>
      </c>
      <c r="E215" s="116" t="s">
        <v>23</v>
      </c>
      <c r="F215" s="158"/>
      <c r="G215" s="159"/>
      <c r="H215" s="159"/>
    </row>
    <row r="216" spans="1:8" s="132" customFormat="1" ht="16.5" customHeight="1">
      <c r="A216" s="115" t="s">
        <v>195</v>
      </c>
      <c r="B216" s="98">
        <v>41.2</v>
      </c>
      <c r="C216" s="100" t="s">
        <v>29</v>
      </c>
      <c r="D216" s="116" t="s">
        <v>28</v>
      </c>
      <c r="E216" s="116" t="s">
        <v>23</v>
      </c>
      <c r="F216" s="158"/>
      <c r="G216" s="159"/>
      <c r="H216" s="159"/>
    </row>
    <row r="217" spans="1:8" s="132" customFormat="1" ht="16.5" customHeight="1">
      <c r="A217" s="115" t="s">
        <v>195</v>
      </c>
      <c r="B217" s="98">
        <v>99.4</v>
      </c>
      <c r="C217" s="100" t="s">
        <v>53</v>
      </c>
      <c r="D217" s="116" t="s">
        <v>28</v>
      </c>
      <c r="E217" s="116" t="s">
        <v>37</v>
      </c>
      <c r="F217" s="158"/>
      <c r="G217" s="159"/>
      <c r="H217" s="159"/>
    </row>
    <row r="218" spans="1:8" s="132" customFormat="1" ht="16.5" customHeight="1">
      <c r="A218" s="115">
        <v>41703</v>
      </c>
      <c r="B218" s="98" t="s">
        <v>197</v>
      </c>
      <c r="C218" s="100" t="s">
        <v>52</v>
      </c>
      <c r="D218" s="116" t="s">
        <v>28</v>
      </c>
      <c r="E218" s="116" t="s">
        <v>37</v>
      </c>
      <c r="F218" s="158"/>
      <c r="G218" s="159"/>
      <c r="H218" s="159"/>
    </row>
    <row r="219" spans="1:8" s="132" customFormat="1" ht="16.5" customHeight="1">
      <c r="A219" s="115" t="s">
        <v>198</v>
      </c>
      <c r="B219" s="98">
        <v>713</v>
      </c>
      <c r="C219" s="100" t="s">
        <v>199</v>
      </c>
      <c r="D219" s="116" t="s">
        <v>114</v>
      </c>
      <c r="E219" s="116" t="s">
        <v>37</v>
      </c>
      <c r="F219" s="158"/>
      <c r="G219" s="159"/>
      <c r="H219" s="159"/>
    </row>
    <row r="220" spans="1:8" s="132" customFormat="1" ht="16.5" customHeight="1">
      <c r="A220" s="115">
        <v>41703</v>
      </c>
      <c r="B220" s="98">
        <v>46.2</v>
      </c>
      <c r="C220" s="100" t="s">
        <v>27</v>
      </c>
      <c r="D220" s="116" t="s">
        <v>28</v>
      </c>
      <c r="E220" s="116" t="s">
        <v>23</v>
      </c>
      <c r="F220" s="158"/>
      <c r="G220" s="159"/>
      <c r="H220" s="159"/>
    </row>
    <row r="221" spans="1:8" s="132" customFormat="1" ht="16.5" customHeight="1">
      <c r="A221" s="115">
        <v>41703</v>
      </c>
      <c r="B221" s="98">
        <v>42.2</v>
      </c>
      <c r="C221" s="100" t="s">
        <v>29</v>
      </c>
      <c r="D221" s="116" t="s">
        <v>28</v>
      </c>
      <c r="E221" s="116" t="s">
        <v>23</v>
      </c>
      <c r="F221" s="158"/>
      <c r="G221" s="159"/>
      <c r="H221" s="159"/>
    </row>
    <row r="222" spans="1:8" s="132" customFormat="1" ht="16.5" customHeight="1">
      <c r="A222" s="115">
        <v>41703</v>
      </c>
      <c r="B222" s="98">
        <v>84.4</v>
      </c>
      <c r="C222" s="100" t="s">
        <v>200</v>
      </c>
      <c r="D222" s="116" t="s">
        <v>28</v>
      </c>
      <c r="E222" s="116" t="s">
        <v>37</v>
      </c>
      <c r="F222" s="158"/>
      <c r="G222" s="159"/>
      <c r="H222" s="159"/>
    </row>
    <row r="223" spans="1:8" s="132" customFormat="1" ht="16.5" customHeight="1">
      <c r="A223" s="115">
        <v>41705</v>
      </c>
      <c r="B223" s="98">
        <v>15.6</v>
      </c>
      <c r="C223" s="100" t="s">
        <v>182</v>
      </c>
      <c r="D223" s="116" t="s">
        <v>28</v>
      </c>
      <c r="E223" s="116" t="s">
        <v>37</v>
      </c>
      <c r="F223" s="158"/>
      <c r="G223" s="159"/>
      <c r="H223" s="159"/>
    </row>
    <row r="224" spans="1:8" s="132" customFormat="1" ht="16.5" customHeight="1">
      <c r="A224" s="115">
        <v>41705</v>
      </c>
      <c r="B224" s="98">
        <v>26</v>
      </c>
      <c r="C224" s="100" t="s">
        <v>201</v>
      </c>
      <c r="D224" s="116" t="s">
        <v>28</v>
      </c>
      <c r="E224" s="116" t="s">
        <v>37</v>
      </c>
      <c r="F224" s="158"/>
      <c r="G224" s="159"/>
      <c r="H224" s="159"/>
    </row>
    <row r="225" spans="1:8" s="132" customFormat="1" ht="16.5" customHeight="1">
      <c r="A225" s="115">
        <v>41705</v>
      </c>
      <c r="B225" s="98">
        <v>23.6</v>
      </c>
      <c r="C225" s="100" t="s">
        <v>201</v>
      </c>
      <c r="D225" s="116" t="s">
        <v>28</v>
      </c>
      <c r="E225" s="116" t="s">
        <v>37</v>
      </c>
      <c r="F225" s="158"/>
      <c r="G225" s="159"/>
      <c r="H225" s="159"/>
    </row>
    <row r="226" spans="1:8" s="132" customFormat="1" ht="16.5" customHeight="1">
      <c r="A226" s="115">
        <v>41705</v>
      </c>
      <c r="B226" s="98">
        <v>17.600000000000001</v>
      </c>
      <c r="C226" s="100" t="s">
        <v>182</v>
      </c>
      <c r="D226" s="116" t="s">
        <v>28</v>
      </c>
      <c r="E226" s="116" t="s">
        <v>37</v>
      </c>
      <c r="F226" s="158"/>
      <c r="G226" s="159"/>
      <c r="H226" s="159"/>
    </row>
    <row r="227" spans="1:8" s="132" customFormat="1" ht="16.5" customHeight="1">
      <c r="A227" s="115">
        <v>41708</v>
      </c>
      <c r="B227" s="98">
        <v>38</v>
      </c>
      <c r="C227" s="100" t="s">
        <v>182</v>
      </c>
      <c r="D227" s="116" t="s">
        <v>28</v>
      </c>
      <c r="E227" s="116" t="s">
        <v>37</v>
      </c>
      <c r="F227" s="158"/>
      <c r="G227" s="159"/>
      <c r="H227" s="159"/>
    </row>
    <row r="228" spans="1:8" s="132" customFormat="1" ht="16.5" customHeight="1">
      <c r="A228" s="115">
        <v>41708</v>
      </c>
      <c r="B228" s="98">
        <v>33.200000000000003</v>
      </c>
      <c r="C228" s="100" t="s">
        <v>182</v>
      </c>
      <c r="D228" s="116" t="s">
        <v>28</v>
      </c>
      <c r="E228" s="116" t="s">
        <v>37</v>
      </c>
      <c r="F228" s="158"/>
      <c r="G228" s="159"/>
      <c r="H228" s="159"/>
    </row>
    <row r="229" spans="1:8" s="132" customFormat="1" ht="16.5" customHeight="1">
      <c r="A229" s="115">
        <v>41711</v>
      </c>
      <c r="B229" s="98">
        <v>56</v>
      </c>
      <c r="C229" s="100" t="s">
        <v>182</v>
      </c>
      <c r="D229" s="116" t="s">
        <v>28</v>
      </c>
      <c r="E229" s="116" t="s">
        <v>37</v>
      </c>
      <c r="F229" s="158"/>
      <c r="G229" s="159"/>
      <c r="H229" s="159"/>
    </row>
    <row r="230" spans="1:8" s="132" customFormat="1" ht="16.5" customHeight="1">
      <c r="A230" s="115">
        <v>41711</v>
      </c>
      <c r="B230" s="98">
        <v>34.799999999999997</v>
      </c>
      <c r="C230" s="100" t="s">
        <v>182</v>
      </c>
      <c r="D230" s="116" t="s">
        <v>28</v>
      </c>
      <c r="E230" s="116" t="s">
        <v>37</v>
      </c>
      <c r="F230" s="158"/>
      <c r="G230" s="159"/>
      <c r="H230" s="159"/>
    </row>
    <row r="231" spans="1:8" s="132" customFormat="1" ht="16.5" customHeight="1">
      <c r="A231" s="115">
        <v>41716</v>
      </c>
      <c r="B231" s="98">
        <v>66.599999999999994</v>
      </c>
      <c r="C231" s="116" t="s">
        <v>52</v>
      </c>
      <c r="D231" s="100" t="s">
        <v>28</v>
      </c>
      <c r="E231" s="116" t="s">
        <v>37</v>
      </c>
      <c r="F231" s="158"/>
      <c r="G231" s="159"/>
      <c r="H231" s="159"/>
    </row>
    <row r="232" spans="1:8" s="132" customFormat="1" ht="16.5" customHeight="1">
      <c r="A232" s="115" t="s">
        <v>202</v>
      </c>
      <c r="B232" s="98">
        <v>473</v>
      </c>
      <c r="C232" s="116" t="s">
        <v>199</v>
      </c>
      <c r="D232" s="100" t="s">
        <v>114</v>
      </c>
      <c r="E232" s="116" t="s">
        <v>37</v>
      </c>
      <c r="F232" s="158"/>
      <c r="G232" s="159"/>
      <c r="H232" s="159"/>
    </row>
    <row r="233" spans="1:8" s="132" customFormat="1" ht="16.5" customHeight="1">
      <c r="A233" s="115">
        <v>41716</v>
      </c>
      <c r="B233" s="98">
        <v>42.8</v>
      </c>
      <c r="C233" s="100" t="s">
        <v>27</v>
      </c>
      <c r="D233" s="116" t="s">
        <v>28</v>
      </c>
      <c r="E233" s="116" t="s">
        <v>23</v>
      </c>
      <c r="F233" s="158"/>
      <c r="G233" s="159"/>
      <c r="H233" s="159"/>
    </row>
    <row r="234" spans="1:8" s="132" customFormat="1" ht="16.5" customHeight="1">
      <c r="A234" s="115">
        <v>41717</v>
      </c>
      <c r="B234" s="98">
        <v>35.4</v>
      </c>
      <c r="C234" s="100" t="s">
        <v>29</v>
      </c>
      <c r="D234" s="116" t="s">
        <v>28</v>
      </c>
      <c r="E234" s="116" t="s">
        <v>23</v>
      </c>
      <c r="F234" s="158"/>
      <c r="G234" s="159"/>
      <c r="H234" s="159"/>
    </row>
    <row r="235" spans="1:8" s="132" customFormat="1" ht="16.5" customHeight="1">
      <c r="A235" s="115">
        <v>41717</v>
      </c>
      <c r="B235" s="98">
        <v>75.2</v>
      </c>
      <c r="C235" s="100" t="s">
        <v>53</v>
      </c>
      <c r="D235" s="116" t="s">
        <v>28</v>
      </c>
      <c r="E235" s="116" t="s">
        <v>37</v>
      </c>
      <c r="F235" s="158"/>
      <c r="G235" s="159"/>
      <c r="H235" s="159"/>
    </row>
    <row r="236" spans="1:8" s="132" customFormat="1" ht="16.5" customHeight="1">
      <c r="A236" s="120">
        <v>41718</v>
      </c>
      <c r="B236" s="124">
        <v>67</v>
      </c>
      <c r="C236" s="100" t="s">
        <v>52</v>
      </c>
      <c r="D236" s="100" t="s">
        <v>28</v>
      </c>
      <c r="E236" s="116" t="s">
        <v>37</v>
      </c>
      <c r="F236" s="158"/>
      <c r="G236" s="159"/>
      <c r="H236" s="159"/>
    </row>
    <row r="237" spans="1:8" s="132" customFormat="1" ht="16.5" customHeight="1">
      <c r="A237" s="120" t="s">
        <v>203</v>
      </c>
      <c r="B237" s="124">
        <v>593</v>
      </c>
      <c r="C237" s="100" t="s">
        <v>199</v>
      </c>
      <c r="D237" s="100" t="s">
        <v>114</v>
      </c>
      <c r="E237" s="116" t="s">
        <v>37</v>
      </c>
      <c r="F237" s="158"/>
      <c r="G237" s="159"/>
      <c r="H237" s="159"/>
    </row>
    <row r="238" spans="1:8" s="132" customFormat="1" ht="16.5" customHeight="1">
      <c r="A238" s="123">
        <v>41718</v>
      </c>
      <c r="B238" s="124">
        <v>40</v>
      </c>
      <c r="C238" s="100" t="s">
        <v>27</v>
      </c>
      <c r="D238" s="100" t="s">
        <v>28</v>
      </c>
      <c r="E238" s="100" t="s">
        <v>23</v>
      </c>
      <c r="F238" s="158"/>
      <c r="G238" s="159"/>
      <c r="H238" s="159"/>
    </row>
    <row r="239" spans="1:8" s="132" customFormat="1" ht="16.5" customHeight="1">
      <c r="A239" s="123">
        <v>41718</v>
      </c>
      <c r="B239" s="124">
        <v>35</v>
      </c>
      <c r="C239" s="100" t="s">
        <v>29</v>
      </c>
      <c r="D239" s="100" t="s">
        <v>28</v>
      </c>
      <c r="E239" s="100" t="s">
        <v>23</v>
      </c>
      <c r="F239" s="158"/>
      <c r="G239" s="159"/>
      <c r="H239" s="159"/>
    </row>
    <row r="240" spans="1:8" s="132" customFormat="1" ht="16.5" customHeight="1">
      <c r="A240" s="123">
        <v>41718</v>
      </c>
      <c r="B240" s="124">
        <v>73</v>
      </c>
      <c r="C240" s="100" t="s">
        <v>53</v>
      </c>
      <c r="D240" s="100" t="s">
        <v>28</v>
      </c>
      <c r="E240" s="100" t="s">
        <v>37</v>
      </c>
      <c r="F240" s="158"/>
      <c r="G240" s="159"/>
      <c r="H240" s="159"/>
    </row>
    <row r="241" spans="1:8" s="132" customFormat="1" ht="16.5" customHeight="1">
      <c r="A241" s="123">
        <v>41723</v>
      </c>
      <c r="B241" s="124">
        <v>22</v>
      </c>
      <c r="C241" s="100" t="s">
        <v>182</v>
      </c>
      <c r="D241" s="100" t="s">
        <v>28</v>
      </c>
      <c r="E241" s="100" t="s">
        <v>37</v>
      </c>
      <c r="F241" s="158"/>
      <c r="G241" s="159"/>
      <c r="H241" s="159"/>
    </row>
    <row r="242" spans="1:8" s="132" customFormat="1" ht="16.5" customHeight="1">
      <c r="A242" s="115" t="s">
        <v>204</v>
      </c>
      <c r="B242" s="98">
        <v>543</v>
      </c>
      <c r="C242" s="116" t="s">
        <v>205</v>
      </c>
      <c r="D242" s="100" t="s">
        <v>114</v>
      </c>
      <c r="E242" s="116" t="s">
        <v>37</v>
      </c>
      <c r="F242" s="158"/>
      <c r="G242" s="159"/>
      <c r="H242" s="159"/>
    </row>
    <row r="243" spans="1:8" s="132" customFormat="1" ht="16.5" customHeight="1">
      <c r="A243" s="123">
        <v>41726</v>
      </c>
      <c r="B243" s="124">
        <v>42.2</v>
      </c>
      <c r="C243" s="100" t="s">
        <v>27</v>
      </c>
      <c r="D243" s="100" t="s">
        <v>28</v>
      </c>
      <c r="E243" s="100" t="s">
        <v>23</v>
      </c>
      <c r="F243" s="158"/>
      <c r="G243" s="159"/>
      <c r="H243" s="159"/>
    </row>
    <row r="244" spans="1:8" s="132" customFormat="1" ht="16.5" customHeight="1">
      <c r="A244" s="123">
        <v>41726</v>
      </c>
      <c r="B244" s="97">
        <v>40.6</v>
      </c>
      <c r="C244" s="100" t="s">
        <v>29</v>
      </c>
      <c r="D244" s="100" t="s">
        <v>28</v>
      </c>
      <c r="E244" s="100" t="s">
        <v>23</v>
      </c>
      <c r="F244" s="158"/>
      <c r="G244" s="159"/>
      <c r="H244" s="159"/>
    </row>
    <row r="245" spans="1:8" s="132" customFormat="1" ht="16.5" customHeight="1">
      <c r="A245" s="115">
        <v>41731</v>
      </c>
      <c r="B245" s="98">
        <v>17.600000000000001</v>
      </c>
      <c r="C245" s="116" t="s">
        <v>182</v>
      </c>
      <c r="D245" s="100" t="s">
        <v>28</v>
      </c>
      <c r="E245" s="116" t="s">
        <v>37</v>
      </c>
      <c r="F245" s="158"/>
      <c r="G245" s="159"/>
      <c r="H245" s="159"/>
    </row>
    <row r="246" spans="1:8" s="132" customFormat="1" ht="16.5" customHeight="1">
      <c r="A246" s="115">
        <v>41739</v>
      </c>
      <c r="B246" s="98">
        <v>17.399999999999999</v>
      </c>
      <c r="C246" s="100" t="s">
        <v>182</v>
      </c>
      <c r="D246" s="116" t="s">
        <v>28</v>
      </c>
      <c r="E246" s="116" t="s">
        <v>37</v>
      </c>
      <c r="F246" s="158"/>
      <c r="G246" s="159"/>
      <c r="H246" s="159"/>
    </row>
    <row r="247" spans="1:8" s="132" customFormat="1" ht="16.5" customHeight="1">
      <c r="A247" s="115">
        <v>41739</v>
      </c>
      <c r="B247" s="101">
        <v>45.8</v>
      </c>
      <c r="C247" s="116" t="s">
        <v>182</v>
      </c>
      <c r="D247" s="102" t="s">
        <v>28</v>
      </c>
      <c r="E247" s="140" t="s">
        <v>37</v>
      </c>
      <c r="F247" s="158"/>
      <c r="G247" s="159"/>
      <c r="H247" s="159"/>
    </row>
    <row r="248" spans="1:8" s="132" customFormat="1" ht="16.5" customHeight="1">
      <c r="A248" s="222">
        <v>41746</v>
      </c>
      <c r="B248" s="101">
        <v>19</v>
      </c>
      <c r="C248" s="100" t="s">
        <v>182</v>
      </c>
      <c r="D248" s="102" t="s">
        <v>28</v>
      </c>
      <c r="E248" s="140" t="s">
        <v>37</v>
      </c>
      <c r="F248" s="158"/>
      <c r="G248" s="159"/>
      <c r="H248" s="159"/>
    </row>
    <row r="249" spans="1:8" s="132" customFormat="1" ht="16.5" customHeight="1">
      <c r="A249" s="123">
        <v>41758</v>
      </c>
      <c r="B249" s="97">
        <v>68.8</v>
      </c>
      <c r="C249" s="100" t="s">
        <v>52</v>
      </c>
      <c r="D249" s="100" t="s">
        <v>28</v>
      </c>
      <c r="E249" s="100" t="s">
        <v>37</v>
      </c>
      <c r="F249" s="158"/>
      <c r="G249" s="159"/>
      <c r="H249" s="159"/>
    </row>
    <row r="250" spans="1:8" s="132" customFormat="1" ht="16.5" customHeight="1">
      <c r="A250" s="120" t="s">
        <v>206</v>
      </c>
      <c r="B250" s="97">
        <v>398</v>
      </c>
      <c r="C250" s="100" t="s">
        <v>205</v>
      </c>
      <c r="D250" s="100" t="s">
        <v>114</v>
      </c>
      <c r="E250" s="100" t="s">
        <v>37</v>
      </c>
      <c r="F250" s="158"/>
      <c r="G250" s="159"/>
      <c r="H250" s="159"/>
    </row>
    <row r="251" spans="1:8" s="132" customFormat="1" ht="16.5" customHeight="1">
      <c r="A251" s="123">
        <v>41758</v>
      </c>
      <c r="B251" s="98">
        <v>37.799999999999997</v>
      </c>
      <c r="C251" s="100" t="s">
        <v>27</v>
      </c>
      <c r="D251" s="116" t="s">
        <v>28</v>
      </c>
      <c r="E251" s="116" t="s">
        <v>23</v>
      </c>
      <c r="F251" s="158"/>
      <c r="G251" s="159"/>
      <c r="H251" s="159"/>
    </row>
    <row r="252" spans="1:8" s="132" customFormat="1" ht="16.5" customHeight="1">
      <c r="A252" s="123">
        <v>41758</v>
      </c>
      <c r="B252" s="98">
        <v>42.4</v>
      </c>
      <c r="C252" s="100" t="s">
        <v>29</v>
      </c>
      <c r="D252" s="116" t="s">
        <v>28</v>
      </c>
      <c r="E252" s="116" t="s">
        <v>23</v>
      </c>
      <c r="F252" s="158"/>
      <c r="G252" s="159"/>
      <c r="H252" s="159"/>
    </row>
    <row r="253" spans="1:8" s="132" customFormat="1" ht="16.5" customHeight="1">
      <c r="A253" s="123">
        <v>41758</v>
      </c>
      <c r="B253" s="98">
        <v>76</v>
      </c>
      <c r="C253" s="100" t="s">
        <v>53</v>
      </c>
      <c r="D253" s="116" t="s">
        <v>28</v>
      </c>
      <c r="E253" s="116" t="s">
        <v>37</v>
      </c>
      <c r="F253" s="158"/>
      <c r="G253" s="159"/>
      <c r="H253" s="159"/>
    </row>
    <row r="254" spans="1:8" s="132" customFormat="1" ht="16.5" customHeight="1">
      <c r="A254" s="115">
        <v>41772</v>
      </c>
      <c r="B254" s="98">
        <v>66.400000000000006</v>
      </c>
      <c r="C254" s="116" t="s">
        <v>52</v>
      </c>
      <c r="D254" s="100" t="s">
        <v>28</v>
      </c>
      <c r="E254" s="116" t="s">
        <v>37</v>
      </c>
      <c r="F254" s="158"/>
      <c r="G254" s="159"/>
      <c r="H254" s="159"/>
    </row>
    <row r="255" spans="1:8" s="132" customFormat="1" ht="16.5" customHeight="1">
      <c r="A255" s="115" t="s">
        <v>207</v>
      </c>
      <c r="B255" s="98">
        <v>533</v>
      </c>
      <c r="C255" s="100" t="s">
        <v>199</v>
      </c>
      <c r="D255" s="116" t="s">
        <v>114</v>
      </c>
      <c r="E255" s="116" t="s">
        <v>37</v>
      </c>
      <c r="F255" s="158"/>
      <c r="G255" s="159"/>
      <c r="H255" s="159"/>
    </row>
    <row r="256" spans="1:8" s="132" customFormat="1" ht="16.5" customHeight="1">
      <c r="A256" s="115">
        <v>41772</v>
      </c>
      <c r="B256" s="98">
        <v>42.2</v>
      </c>
      <c r="C256" s="116" t="s">
        <v>27</v>
      </c>
      <c r="D256" s="100" t="s">
        <v>28</v>
      </c>
      <c r="E256" s="116" t="s">
        <v>23</v>
      </c>
      <c r="F256" s="158"/>
      <c r="G256" s="159"/>
      <c r="H256" s="159"/>
    </row>
    <row r="257" spans="1:8" s="132" customFormat="1" ht="16.5" customHeight="1">
      <c r="A257" s="115">
        <v>41774</v>
      </c>
      <c r="B257" s="98">
        <v>44.6</v>
      </c>
      <c r="C257" s="100" t="s">
        <v>29</v>
      </c>
      <c r="D257" s="100" t="s">
        <v>28</v>
      </c>
      <c r="E257" s="100" t="s">
        <v>23</v>
      </c>
      <c r="F257" s="158"/>
      <c r="G257" s="159"/>
      <c r="H257" s="159"/>
    </row>
    <row r="258" spans="1:8" s="132" customFormat="1" ht="16.5" customHeight="1">
      <c r="A258" s="115">
        <v>41774</v>
      </c>
      <c r="B258" s="98">
        <v>77.8</v>
      </c>
      <c r="C258" s="100" t="s">
        <v>53</v>
      </c>
      <c r="D258" s="100" t="s">
        <v>28</v>
      </c>
      <c r="E258" s="100" t="s">
        <v>37</v>
      </c>
      <c r="F258" s="158"/>
      <c r="G258" s="159"/>
      <c r="H258" s="159"/>
    </row>
    <row r="259" spans="1:8" s="132" customFormat="1" ht="16.5" customHeight="1">
      <c r="A259" s="115">
        <v>41775</v>
      </c>
      <c r="B259" s="98">
        <v>55.8</v>
      </c>
      <c r="C259" s="100" t="s">
        <v>182</v>
      </c>
      <c r="D259" s="100" t="s">
        <v>28</v>
      </c>
      <c r="E259" s="100" t="s">
        <v>37</v>
      </c>
      <c r="F259" s="158"/>
      <c r="G259" s="159"/>
      <c r="H259" s="159"/>
    </row>
    <row r="260" spans="1:8" s="132" customFormat="1" ht="16.5" customHeight="1">
      <c r="A260" s="115">
        <v>41775</v>
      </c>
      <c r="B260" s="98">
        <v>36.799999999999997</v>
      </c>
      <c r="C260" s="100" t="s">
        <v>182</v>
      </c>
      <c r="D260" s="100" t="s">
        <v>28</v>
      </c>
      <c r="E260" s="100" t="s">
        <v>37</v>
      </c>
      <c r="F260" s="158"/>
      <c r="G260" s="159"/>
      <c r="H260" s="159"/>
    </row>
    <row r="261" spans="1:8" s="132" customFormat="1" ht="16.5" customHeight="1">
      <c r="A261" s="222">
        <v>41779</v>
      </c>
      <c r="B261" s="101">
        <v>23.4</v>
      </c>
      <c r="C261" s="102" t="s">
        <v>201</v>
      </c>
      <c r="D261" s="110" t="s">
        <v>28</v>
      </c>
      <c r="E261" s="110" t="s">
        <v>37</v>
      </c>
      <c r="F261" s="158"/>
      <c r="G261" s="159"/>
      <c r="H261" s="159"/>
    </row>
    <row r="262" spans="1:8" s="132" customFormat="1" ht="16.5" customHeight="1">
      <c r="A262" s="222">
        <v>41779</v>
      </c>
      <c r="B262" s="101">
        <v>27</v>
      </c>
      <c r="C262" s="102" t="s">
        <v>208</v>
      </c>
      <c r="D262" s="110" t="s">
        <v>28</v>
      </c>
      <c r="E262" s="110" t="s">
        <v>37</v>
      </c>
      <c r="F262" s="158"/>
      <c r="G262" s="159"/>
      <c r="H262" s="159"/>
    </row>
    <row r="263" spans="1:8" s="132" customFormat="1" ht="16.5" customHeight="1">
      <c r="A263" s="115">
        <v>41781</v>
      </c>
      <c r="B263" s="101">
        <v>50.2</v>
      </c>
      <c r="C263" s="102" t="s">
        <v>209</v>
      </c>
      <c r="D263" s="102" t="s">
        <v>28</v>
      </c>
      <c r="E263" s="102" t="s">
        <v>37</v>
      </c>
      <c r="F263" s="158"/>
      <c r="G263" s="159"/>
      <c r="H263" s="159"/>
    </row>
    <row r="264" spans="1:8" s="132" customFormat="1" ht="16.5" customHeight="1">
      <c r="A264" s="115">
        <v>41787</v>
      </c>
      <c r="B264" s="98">
        <v>74.2</v>
      </c>
      <c r="C264" s="116" t="s">
        <v>52</v>
      </c>
      <c r="D264" s="100" t="s">
        <v>28</v>
      </c>
      <c r="E264" s="116" t="s">
        <v>37</v>
      </c>
      <c r="F264" s="158"/>
      <c r="G264" s="159"/>
      <c r="H264" s="159"/>
    </row>
    <row r="265" spans="1:8" s="132" customFormat="1" ht="16.5" customHeight="1">
      <c r="A265" s="115" t="s">
        <v>210</v>
      </c>
      <c r="B265" s="101">
        <v>603</v>
      </c>
      <c r="C265" s="102" t="s">
        <v>199</v>
      </c>
      <c r="D265" s="102" t="s">
        <v>114</v>
      </c>
      <c r="E265" s="102" t="s">
        <v>37</v>
      </c>
      <c r="F265" s="158"/>
      <c r="G265" s="159"/>
      <c r="H265" s="159"/>
    </row>
    <row r="266" spans="1:8" s="132" customFormat="1" ht="16.5" customHeight="1">
      <c r="A266" s="115">
        <v>41787</v>
      </c>
      <c r="B266" s="151">
        <v>44.6</v>
      </c>
      <c r="C266" s="110" t="s">
        <v>27</v>
      </c>
      <c r="D266" s="102" t="s">
        <v>28</v>
      </c>
      <c r="E266" s="110" t="s">
        <v>23</v>
      </c>
      <c r="F266" s="158"/>
      <c r="G266" s="159"/>
      <c r="H266" s="159"/>
    </row>
    <row r="267" spans="1:8" s="132" customFormat="1" ht="16.5" customHeight="1">
      <c r="A267" s="222">
        <v>41787</v>
      </c>
      <c r="B267" s="151">
        <v>40.799999999999997</v>
      </c>
      <c r="C267" s="102" t="s">
        <v>29</v>
      </c>
      <c r="D267" s="110" t="s">
        <v>28</v>
      </c>
      <c r="E267" s="110" t="s">
        <v>211</v>
      </c>
      <c r="F267" s="158"/>
      <c r="G267" s="159"/>
      <c r="H267" s="159"/>
    </row>
    <row r="268" spans="1:8" s="132" customFormat="1" ht="16.5" customHeight="1">
      <c r="A268" s="222">
        <v>41787</v>
      </c>
      <c r="B268" s="101">
        <v>77.2</v>
      </c>
      <c r="C268" s="102" t="s">
        <v>53</v>
      </c>
      <c r="D268" s="102" t="s">
        <v>28</v>
      </c>
      <c r="E268" s="102" t="s">
        <v>37</v>
      </c>
      <c r="F268" s="158"/>
      <c r="G268" s="159"/>
      <c r="H268" s="159"/>
    </row>
    <row r="269" spans="1:8" s="132" customFormat="1" ht="16.5" customHeight="1">
      <c r="A269" s="115">
        <v>41788</v>
      </c>
      <c r="B269" s="101">
        <v>30</v>
      </c>
      <c r="C269" s="102" t="s">
        <v>182</v>
      </c>
      <c r="D269" s="102" t="s">
        <v>28</v>
      </c>
      <c r="E269" s="102" t="s">
        <v>37</v>
      </c>
      <c r="F269" s="158"/>
      <c r="G269" s="159"/>
      <c r="H269" s="159"/>
    </row>
    <row r="270" spans="1:8" s="132" customFormat="1" ht="16.5" customHeight="1">
      <c r="A270" s="115">
        <v>41794</v>
      </c>
      <c r="B270" s="101">
        <v>64.599999999999994</v>
      </c>
      <c r="C270" s="102" t="s">
        <v>52</v>
      </c>
      <c r="D270" s="102" t="s">
        <v>28</v>
      </c>
      <c r="E270" s="102" t="s">
        <v>37</v>
      </c>
      <c r="F270" s="158"/>
      <c r="G270" s="159"/>
      <c r="H270" s="159"/>
    </row>
    <row r="271" spans="1:8" s="132" customFormat="1" ht="16.5" customHeight="1">
      <c r="A271" s="222" t="s">
        <v>212</v>
      </c>
      <c r="B271" s="151">
        <v>398</v>
      </c>
      <c r="C271" s="110" t="s">
        <v>184</v>
      </c>
      <c r="D271" s="102" t="s">
        <v>114</v>
      </c>
      <c r="E271" s="110" t="s">
        <v>37</v>
      </c>
      <c r="F271" s="158"/>
      <c r="G271" s="159"/>
      <c r="H271" s="159"/>
    </row>
    <row r="272" spans="1:8" s="132" customFormat="1" ht="16.5" customHeight="1">
      <c r="A272" s="222">
        <v>41794</v>
      </c>
      <c r="B272" s="151">
        <v>42.8</v>
      </c>
      <c r="C272" s="114" t="s">
        <v>27</v>
      </c>
      <c r="D272" s="110" t="s">
        <v>28</v>
      </c>
      <c r="E272" s="110" t="s">
        <v>23</v>
      </c>
      <c r="F272" s="158"/>
      <c r="G272" s="159"/>
      <c r="H272" s="159"/>
    </row>
    <row r="273" spans="1:8" s="132" customFormat="1" ht="16.5" customHeight="1">
      <c r="A273" s="222">
        <v>41795</v>
      </c>
      <c r="B273" s="151">
        <v>43.4</v>
      </c>
      <c r="C273" s="110" t="s">
        <v>29</v>
      </c>
      <c r="D273" s="110" t="s">
        <v>28</v>
      </c>
      <c r="E273" s="110" t="s">
        <v>23</v>
      </c>
      <c r="F273" s="158"/>
      <c r="G273" s="159"/>
      <c r="H273" s="159"/>
    </row>
    <row r="274" spans="1:8" s="132" customFormat="1" ht="16.5" customHeight="1">
      <c r="A274" s="222">
        <v>41795</v>
      </c>
      <c r="B274" s="151">
        <v>82.2</v>
      </c>
      <c r="C274" s="110" t="s">
        <v>53</v>
      </c>
      <c r="D274" s="102" t="s">
        <v>28</v>
      </c>
      <c r="E274" s="110" t="s">
        <v>37</v>
      </c>
      <c r="F274" s="158"/>
      <c r="G274" s="159"/>
      <c r="H274" s="159"/>
    </row>
    <row r="276" spans="1:8" s="132" customFormat="1" ht="16.5" customHeight="1">
      <c r="A276" s="222">
        <v>41807</v>
      </c>
      <c r="B276" s="151">
        <v>12.8</v>
      </c>
      <c r="C276" s="114" t="s">
        <v>182</v>
      </c>
      <c r="D276" s="110" t="s">
        <v>28</v>
      </c>
      <c r="E276" s="110" t="s">
        <v>37</v>
      </c>
      <c r="F276" s="158"/>
      <c r="G276" s="159"/>
      <c r="H276" s="159"/>
    </row>
    <row r="277" spans="1:8" s="132" customFormat="1" ht="16.5" customHeight="1">
      <c r="A277" s="222">
        <v>41814</v>
      </c>
      <c r="B277" s="151">
        <v>35.799999999999997</v>
      </c>
      <c r="C277" s="114" t="s">
        <v>182</v>
      </c>
      <c r="D277" s="110" t="s">
        <v>28</v>
      </c>
      <c r="E277" s="110" t="s">
        <v>37</v>
      </c>
      <c r="F277" s="158"/>
      <c r="G277" s="159"/>
      <c r="H277" s="159"/>
    </row>
    <row r="278" spans="1:8" s="132" customFormat="1" ht="16.5" customHeight="1">
      <c r="A278" s="222">
        <v>41815</v>
      </c>
      <c r="B278" s="151">
        <v>17.600000000000001</v>
      </c>
      <c r="C278" s="114" t="s">
        <v>182</v>
      </c>
      <c r="D278" s="110" t="s">
        <v>28</v>
      </c>
      <c r="E278" s="110" t="s">
        <v>37</v>
      </c>
      <c r="F278" s="158"/>
      <c r="G278" s="159"/>
      <c r="H278" s="159"/>
    </row>
    <row r="279" spans="1:8" s="132" customFormat="1" ht="16.5" customHeight="1">
      <c r="A279" s="222">
        <v>41815</v>
      </c>
      <c r="B279" s="151">
        <v>16</v>
      </c>
      <c r="C279" s="114" t="s">
        <v>182</v>
      </c>
      <c r="D279" s="110" t="s">
        <v>28</v>
      </c>
      <c r="E279" s="110" t="s">
        <v>37</v>
      </c>
      <c r="F279" s="158"/>
      <c r="G279" s="159"/>
      <c r="H279" s="159"/>
    </row>
    <row r="280" spans="1:8" s="132" customFormat="1" ht="16.5" customHeight="1">
      <c r="A280" s="222">
        <v>41817</v>
      </c>
      <c r="B280" s="151">
        <v>16.2</v>
      </c>
      <c r="C280" s="114" t="s">
        <v>182</v>
      </c>
      <c r="D280" s="110" t="s">
        <v>28</v>
      </c>
      <c r="E280" s="110" t="s">
        <v>37</v>
      </c>
      <c r="F280" s="158"/>
      <c r="G280" s="159"/>
      <c r="H280" s="159"/>
    </row>
    <row r="281" spans="1:8" s="132" customFormat="1" ht="16.5" customHeight="1">
      <c r="A281" s="222">
        <v>41817</v>
      </c>
      <c r="B281" s="151">
        <v>14</v>
      </c>
      <c r="C281" s="114" t="s">
        <v>182</v>
      </c>
      <c r="D281" s="110" t="s">
        <v>28</v>
      </c>
      <c r="E281" s="110" t="s">
        <v>37</v>
      </c>
      <c r="F281" s="158"/>
      <c r="G281" s="159"/>
      <c r="H281" s="159"/>
    </row>
    <row r="282" spans="1:8" s="132" customFormat="1" ht="16.5" customHeight="1">
      <c r="A282" s="223" t="s">
        <v>177</v>
      </c>
      <c r="B282" s="224">
        <f>SUM(B73:B281)</f>
        <v>24480.089999999997</v>
      </c>
      <c r="C282" s="128"/>
      <c r="D282" s="129"/>
      <c r="E282" s="129"/>
      <c r="F282" s="158"/>
      <c r="G282" s="159"/>
      <c r="H282" s="159"/>
    </row>
    <row r="283" spans="1:8" s="132" customFormat="1" ht="16.5" customHeight="1">
      <c r="A283" s="153"/>
      <c r="B283" s="157"/>
      <c r="C283" s="128"/>
      <c r="D283" s="129"/>
      <c r="E283" s="129"/>
      <c r="F283" s="158"/>
      <c r="G283" s="159"/>
      <c r="H283" s="159"/>
    </row>
    <row r="284" spans="1:8" s="132" customFormat="1" ht="16.5" customHeight="1">
      <c r="A284" s="210" t="s">
        <v>213</v>
      </c>
      <c r="B284" s="211">
        <f>B282+B68</f>
        <v>29989.089999999997</v>
      </c>
      <c r="C284" s="128"/>
      <c r="D284" s="129"/>
      <c r="E284" s="129"/>
      <c r="F284" s="158"/>
      <c r="G284" s="159"/>
      <c r="H284" s="159"/>
    </row>
    <row r="285" spans="1:8" s="132" customFormat="1" ht="16.5" customHeight="1">
      <c r="A285" s="153"/>
      <c r="B285" s="157"/>
      <c r="C285" s="128"/>
      <c r="D285" s="129"/>
      <c r="E285" s="129"/>
      <c r="F285" s="158"/>
      <c r="G285" s="159"/>
      <c r="H285" s="159"/>
    </row>
    <row r="286" spans="1:8" s="132" customFormat="1" ht="16.5" customHeight="1">
      <c r="A286" s="225" t="s">
        <v>214</v>
      </c>
      <c r="B286" s="157"/>
      <c r="C286" s="128"/>
      <c r="D286" s="129"/>
      <c r="E286" s="129"/>
      <c r="F286" s="158"/>
      <c r="G286" s="159"/>
      <c r="H286" s="159"/>
    </row>
    <row r="287" spans="1:8" s="132" customFormat="1" ht="16.5" customHeight="1">
      <c r="A287" s="223" t="s">
        <v>0</v>
      </c>
      <c r="B287" s="223"/>
      <c r="C287" s="128"/>
      <c r="D287" s="129"/>
      <c r="E287" s="129"/>
      <c r="F287" s="158"/>
      <c r="G287" s="159"/>
      <c r="H287" s="159"/>
    </row>
    <row r="288" spans="1:8" s="132" customFormat="1" ht="31.5" customHeight="1">
      <c r="A288" s="226" t="s">
        <v>215</v>
      </c>
      <c r="B288" s="190">
        <f>SUM(B6:B13)+SUM(B27:B28)</f>
        <v>2388.3200000000002</v>
      </c>
      <c r="C288" s="128"/>
      <c r="D288" s="129"/>
      <c r="E288" s="129"/>
      <c r="F288" s="158"/>
      <c r="G288" s="159"/>
      <c r="H288" s="159"/>
    </row>
    <row r="289" spans="1:8" s="132" customFormat="1" ht="16.5" customHeight="1">
      <c r="A289" s="227" t="s">
        <v>98</v>
      </c>
      <c r="B289" s="190">
        <f>SUM(B15:B19)+SUM(B30:B33)</f>
        <v>15710.850000000002</v>
      </c>
      <c r="C289" s="128"/>
      <c r="D289" s="129"/>
      <c r="E289" s="129"/>
      <c r="F289" s="158"/>
      <c r="G289" s="159"/>
      <c r="H289" s="159"/>
    </row>
    <row r="290" spans="1:8" s="119" customFormat="1" ht="25.5">
      <c r="A290" s="228" t="s">
        <v>173</v>
      </c>
      <c r="B290" s="190">
        <f>SUM(B21)+SUM(B35)</f>
        <v>9623.33</v>
      </c>
      <c r="C290" s="99"/>
      <c r="D290" s="116"/>
      <c r="E290" s="116"/>
      <c r="F290" s="117"/>
      <c r="G290" s="118"/>
      <c r="H290" s="118"/>
    </row>
    <row r="291" spans="1:8" s="119" customFormat="1">
      <c r="A291" s="230" t="s">
        <v>181</v>
      </c>
      <c r="B291" s="206">
        <f>SUM(B288:B290)</f>
        <v>27722.5</v>
      </c>
      <c r="C291" s="99"/>
      <c r="D291" s="116"/>
      <c r="E291" s="116"/>
      <c r="F291" s="117"/>
      <c r="G291" s="118"/>
      <c r="H291" s="118"/>
    </row>
    <row r="292" spans="1:8" s="119" customFormat="1">
      <c r="A292" s="230"/>
      <c r="B292" s="206"/>
      <c r="C292" s="99"/>
      <c r="D292" s="116"/>
      <c r="E292" s="116"/>
      <c r="F292" s="117"/>
      <c r="G292" s="118"/>
      <c r="H292" s="118"/>
    </row>
    <row r="293" spans="1:8" s="119" customFormat="1">
      <c r="A293" s="230" t="s">
        <v>213</v>
      </c>
      <c r="B293" s="206">
        <f>B284</f>
        <v>29989.089999999997</v>
      </c>
      <c r="C293" s="99"/>
      <c r="D293" s="116"/>
      <c r="E293" s="116"/>
      <c r="F293" s="117"/>
      <c r="G293" s="118"/>
      <c r="H293" s="118"/>
    </row>
    <row r="294" spans="1:8" s="119" customFormat="1">
      <c r="A294" s="230"/>
      <c r="B294" s="206"/>
      <c r="C294" s="99"/>
      <c r="D294" s="116"/>
      <c r="E294" s="116"/>
      <c r="F294" s="117"/>
      <c r="G294" s="118"/>
      <c r="H294" s="118"/>
    </row>
    <row r="295" spans="1:8" s="119" customFormat="1">
      <c r="A295" s="229" t="s">
        <v>216</v>
      </c>
      <c r="B295" s="199">
        <f>B293+B291</f>
        <v>57711.59</v>
      </c>
      <c r="C295" s="99"/>
      <c r="D295" s="116"/>
      <c r="E295" s="116"/>
      <c r="F295" s="117"/>
      <c r="G295" s="118"/>
      <c r="H295" s="118"/>
    </row>
    <row r="296" spans="1:8" s="119" customFormat="1" ht="12.75" customHeight="1">
      <c r="A296" s="153"/>
      <c r="B296" s="124"/>
      <c r="C296" s="99"/>
      <c r="D296" s="100"/>
      <c r="E296" s="100"/>
      <c r="F296" s="117"/>
      <c r="G296" s="118"/>
      <c r="H296" s="118"/>
    </row>
    <row r="297" spans="1:8" s="132" customFormat="1" ht="16.5" customHeight="1">
      <c r="A297" s="153"/>
      <c r="B297" s="157"/>
      <c r="C297" s="128"/>
      <c r="D297" s="129"/>
      <c r="E297" s="129"/>
      <c r="F297" s="158"/>
      <c r="G297" s="159"/>
      <c r="H297" s="159"/>
    </row>
    <row r="298" spans="1:8">
      <c r="A298" s="87"/>
      <c r="B298" s="66"/>
      <c r="C298" s="24"/>
      <c r="D298" s="24"/>
      <c r="E298" s="24"/>
      <c r="F298" s="55"/>
      <c r="G298" s="54"/>
      <c r="H298" s="54"/>
    </row>
    <row r="299" spans="1:8">
      <c r="A299" s="87"/>
      <c r="B299" s="66"/>
      <c r="C299" s="24"/>
      <c r="D299" s="24"/>
      <c r="E299" s="24"/>
      <c r="F299" s="55"/>
      <c r="G299" s="54"/>
      <c r="H299" s="54"/>
    </row>
    <row r="300" spans="1:8">
      <c r="A300" s="87"/>
      <c r="B300" s="66"/>
      <c r="C300" s="24"/>
      <c r="D300" s="24"/>
      <c r="E300" s="24"/>
    </row>
    <row r="301" spans="1:8">
      <c r="A301" s="87"/>
      <c r="B301" s="66"/>
      <c r="C301" s="24"/>
      <c r="D301" s="24"/>
      <c r="E301" s="24"/>
    </row>
  </sheetData>
  <mergeCells count="2">
    <mergeCell ref="A2:B2"/>
    <mergeCell ref="A1:E1"/>
  </mergeCells>
  <printOptions gridLines="1"/>
  <pageMargins left="0.59055118110236227" right="0.59055118110236227" top="0.59055118110236227" bottom="0.49212598425196852" header="0.31496062992125984" footer="0.31496062992125984"/>
  <pageSetup paperSize="9" scale="85" fitToHeight="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5"/>
  <sheetViews>
    <sheetView workbookViewId="0">
      <selection activeCell="C21" sqref="C21"/>
    </sheetView>
  </sheetViews>
  <sheetFormatPr defaultRowHeight="12.75"/>
  <cols>
    <col min="1" max="1" width="23.85546875" style="2" customWidth="1"/>
    <col min="2" max="2" width="18.5703125" style="2" bestFit="1" customWidth="1"/>
    <col min="3" max="3" width="39.85546875" style="2" customWidth="1"/>
    <col min="4" max="4" width="27.140625" style="2" customWidth="1"/>
    <col min="5" max="5" width="28.140625" style="2" customWidth="1"/>
  </cols>
  <sheetData>
    <row r="1" spans="1:6" s="10" customFormat="1" ht="20.25">
      <c r="A1" s="261" t="s">
        <v>158</v>
      </c>
      <c r="B1" s="262"/>
      <c r="C1" s="262"/>
      <c r="D1" s="262"/>
      <c r="E1" s="262"/>
    </row>
    <row r="2" spans="1:6" s="1" customFormat="1" ht="27.75" customHeight="1">
      <c r="A2" s="259" t="s">
        <v>22</v>
      </c>
      <c r="B2" s="260"/>
      <c r="C2" s="179" t="s">
        <v>241</v>
      </c>
      <c r="D2" s="181"/>
      <c r="E2" s="181"/>
    </row>
    <row r="3" spans="1:6" s="5" customFormat="1" ht="35.25" customHeight="1">
      <c r="A3" s="160" t="s">
        <v>7</v>
      </c>
      <c r="B3" s="160" t="s">
        <v>1</v>
      </c>
    </row>
    <row r="4" spans="1:6" s="6" customFormat="1" ht="25.5" customHeight="1">
      <c r="A4" s="6" t="s">
        <v>2</v>
      </c>
      <c r="B4" s="6" t="s">
        <v>169</v>
      </c>
      <c r="C4" s="6" t="s">
        <v>8</v>
      </c>
      <c r="D4" s="6" t="s">
        <v>9</v>
      </c>
      <c r="E4" s="6" t="s">
        <v>5</v>
      </c>
    </row>
    <row r="5" spans="1:6">
      <c r="A5" s="178">
        <v>41543</v>
      </c>
      <c r="B5" s="73">
        <v>30.01</v>
      </c>
      <c r="C5" s="195" t="s">
        <v>103</v>
      </c>
      <c r="D5" s="41" t="s">
        <v>82</v>
      </c>
      <c r="E5" s="23" t="s">
        <v>37</v>
      </c>
    </row>
    <row r="6" spans="1:6">
      <c r="A6" s="178">
        <v>41590</v>
      </c>
      <c r="B6" s="81">
        <v>52.5</v>
      </c>
      <c r="C6" s="41" t="s">
        <v>104</v>
      </c>
      <c r="D6" s="41" t="s">
        <v>82</v>
      </c>
      <c r="E6" s="182" t="s">
        <v>23</v>
      </c>
    </row>
    <row r="7" spans="1:6" s="42" customFormat="1">
      <c r="A7" s="234">
        <v>41675</v>
      </c>
      <c r="B7" s="81">
        <v>47.8</v>
      </c>
      <c r="C7" s="41" t="s">
        <v>230</v>
      </c>
      <c r="D7" s="41" t="s">
        <v>231</v>
      </c>
      <c r="E7" s="41" t="s">
        <v>37</v>
      </c>
    </row>
    <row r="8" spans="1:6" s="13" customFormat="1">
      <c r="A8" s="248">
        <v>41687</v>
      </c>
      <c r="B8" s="65">
        <v>46.1</v>
      </c>
      <c r="C8" s="182" t="s">
        <v>232</v>
      </c>
      <c r="D8" s="182" t="s">
        <v>231</v>
      </c>
      <c r="E8" s="23" t="s">
        <v>37</v>
      </c>
      <c r="F8" s="26"/>
    </row>
    <row r="9" spans="1:6">
      <c r="A9" s="34">
        <v>41708</v>
      </c>
      <c r="B9" s="80">
        <v>22</v>
      </c>
      <c r="C9" s="182" t="s">
        <v>233</v>
      </c>
      <c r="D9" s="182" t="s">
        <v>231</v>
      </c>
      <c r="E9" s="182" t="s">
        <v>37</v>
      </c>
    </row>
    <row r="10" spans="1:6">
      <c r="A10" s="34">
        <v>41740</v>
      </c>
      <c r="B10" s="80">
        <v>229.5</v>
      </c>
      <c r="C10" s="182" t="s">
        <v>234</v>
      </c>
      <c r="D10" s="182" t="s">
        <v>235</v>
      </c>
      <c r="E10" s="182" t="s">
        <v>37</v>
      </c>
    </row>
    <row r="11" spans="1:6">
      <c r="A11" s="178"/>
      <c r="B11" s="81"/>
      <c r="C11" s="41"/>
      <c r="D11" s="41"/>
      <c r="E11" s="182"/>
    </row>
    <row r="12" spans="1:6">
      <c r="A12" s="27" t="s">
        <v>236</v>
      </c>
      <c r="B12" s="249">
        <f>SUM(B5:B11)</f>
        <v>427.90999999999997</v>
      </c>
    </row>
    <row r="13" spans="1:6" s="40" customFormat="1">
      <c r="A13" s="31"/>
      <c r="B13" s="32"/>
      <c r="C13" s="18"/>
      <c r="D13" s="17"/>
      <c r="E13" s="17"/>
      <c r="F13" s="25"/>
    </row>
    <row r="14" spans="1:6">
      <c r="A14" s="11"/>
      <c r="B14" s="12"/>
    </row>
    <row r="20" spans="6:9">
      <c r="F20" s="2"/>
      <c r="G20" s="2"/>
      <c r="H20" s="2"/>
      <c r="I20" s="2"/>
    </row>
    <row r="21" spans="6:9">
      <c r="F21" s="2"/>
      <c r="G21" s="2"/>
      <c r="H21" s="2"/>
      <c r="I21" s="2"/>
    </row>
    <row r="22" spans="6:9">
      <c r="F22" s="2"/>
      <c r="G22" s="2"/>
      <c r="H22" s="2"/>
      <c r="I22" s="2"/>
    </row>
    <row r="23" spans="6:9">
      <c r="F23" s="2"/>
      <c r="G23" s="2"/>
      <c r="H23" s="2"/>
      <c r="I23" s="2"/>
    </row>
    <row r="24" spans="6:9">
      <c r="F24" s="2"/>
      <c r="G24" s="2"/>
      <c r="H24" s="2"/>
      <c r="I24" s="2"/>
    </row>
    <row r="25" spans="6:9">
      <c r="F25" s="2"/>
      <c r="G25" s="2"/>
      <c r="H25" s="2"/>
      <c r="I25" s="2"/>
    </row>
  </sheetData>
  <mergeCells count="2">
    <mergeCell ref="A1:E1"/>
    <mergeCell ref="A2:B2"/>
  </mergeCells>
  <printOptions gridLines="1"/>
  <pageMargins left="0.70866141732283505" right="0.70866141732283505" top="0.43" bottom="0.74803149606299202" header="0.31496062992126" footer="0.31496062992126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53"/>
  <sheetViews>
    <sheetView workbookViewId="0">
      <selection activeCell="C8" sqref="C8"/>
    </sheetView>
  </sheetViews>
  <sheetFormatPr defaultRowHeight="12.75"/>
  <cols>
    <col min="1" max="1" width="35.140625" style="20" customWidth="1"/>
    <col min="2" max="2" width="23.140625" style="2" customWidth="1"/>
    <col min="3" max="3" width="55" style="2" customWidth="1"/>
    <col min="4" max="4" width="31.140625" style="2" customWidth="1"/>
    <col min="5" max="5" width="28.140625" style="2" customWidth="1"/>
  </cols>
  <sheetData>
    <row r="1" spans="1:8" s="13" customFormat="1" ht="24" customHeight="1">
      <c r="A1" s="261" t="s">
        <v>158</v>
      </c>
      <c r="B1" s="262"/>
      <c r="C1" s="262"/>
      <c r="D1" s="262"/>
      <c r="E1" s="262"/>
      <c r="F1" s="180"/>
    </row>
    <row r="2" spans="1:8" s="13" customFormat="1" ht="21" customHeight="1">
      <c r="A2" s="259" t="s">
        <v>22</v>
      </c>
      <c r="B2" s="260"/>
      <c r="C2" s="179" t="s">
        <v>241</v>
      </c>
      <c r="D2" s="181"/>
      <c r="E2" s="181"/>
      <c r="F2" s="180"/>
    </row>
    <row r="3" spans="1:8" ht="39.75" customHeight="1">
      <c r="A3" s="162" t="s">
        <v>10</v>
      </c>
      <c r="B3" s="161" t="s">
        <v>1</v>
      </c>
      <c r="C3" s="4"/>
      <c r="D3" s="4"/>
      <c r="E3" s="4"/>
    </row>
    <row r="4" spans="1:8" ht="26.25" customHeight="1">
      <c r="A4" s="19" t="s">
        <v>2</v>
      </c>
      <c r="B4" s="84" t="s">
        <v>170</v>
      </c>
      <c r="C4" s="3" t="s">
        <v>11</v>
      </c>
      <c r="D4" s="84" t="s">
        <v>9</v>
      </c>
      <c r="E4" s="3" t="s">
        <v>12</v>
      </c>
    </row>
    <row r="5" spans="1:8" ht="14.25" customHeight="1">
      <c r="A5" s="178">
        <v>41481</v>
      </c>
      <c r="B5" s="79">
        <v>1.1499999999999999</v>
      </c>
      <c r="C5" s="23" t="s">
        <v>32</v>
      </c>
      <c r="D5" s="23" t="s">
        <v>31</v>
      </c>
      <c r="E5" s="23" t="s">
        <v>23</v>
      </c>
    </row>
    <row r="6" spans="1:8">
      <c r="A6" s="178">
        <v>41483</v>
      </c>
      <c r="B6" s="80">
        <v>50</v>
      </c>
      <c r="C6" s="35" t="s">
        <v>38</v>
      </c>
      <c r="D6" s="83" t="s">
        <v>107</v>
      </c>
      <c r="E6" s="35" t="s">
        <v>23</v>
      </c>
    </row>
    <row r="7" spans="1:8" s="42" customFormat="1">
      <c r="A7" s="178">
        <v>41503</v>
      </c>
      <c r="B7" s="81">
        <v>13.6</v>
      </c>
      <c r="C7" s="41" t="s">
        <v>32</v>
      </c>
      <c r="D7" s="41" t="s">
        <v>31</v>
      </c>
      <c r="E7" s="41" t="s">
        <v>37</v>
      </c>
    </row>
    <row r="8" spans="1:8" s="13" customFormat="1">
      <c r="A8" s="178">
        <v>41533</v>
      </c>
      <c r="B8" s="65">
        <v>13.66</v>
      </c>
      <c r="C8" s="39" t="s">
        <v>32</v>
      </c>
      <c r="D8" s="36" t="s">
        <v>31</v>
      </c>
      <c r="E8" s="23" t="s">
        <v>37</v>
      </c>
      <c r="F8" s="26"/>
    </row>
    <row r="9" spans="1:8">
      <c r="A9" s="178">
        <v>41559</v>
      </c>
      <c r="B9" s="80">
        <v>13.66</v>
      </c>
      <c r="C9" s="43" t="s">
        <v>32</v>
      </c>
      <c r="D9" s="43" t="s">
        <v>31</v>
      </c>
      <c r="E9" s="44" t="s">
        <v>37</v>
      </c>
    </row>
    <row r="10" spans="1:8">
      <c r="A10" s="178">
        <v>41587</v>
      </c>
      <c r="B10" s="80">
        <v>18.37</v>
      </c>
      <c r="C10" s="44" t="s">
        <v>32</v>
      </c>
      <c r="D10" s="44" t="s">
        <v>31</v>
      </c>
      <c r="E10" s="44" t="s">
        <v>37</v>
      </c>
    </row>
    <row r="11" spans="1:8" ht="27.75" customHeight="1">
      <c r="A11" s="178">
        <v>41596</v>
      </c>
      <c r="B11" s="80">
        <v>52.4</v>
      </c>
      <c r="C11" s="41" t="s">
        <v>105</v>
      </c>
      <c r="D11" s="44" t="s">
        <v>83</v>
      </c>
      <c r="E11" s="44" t="s">
        <v>37</v>
      </c>
    </row>
    <row r="12" spans="1:8" ht="12" customHeight="1">
      <c r="A12" s="178">
        <v>41617</v>
      </c>
      <c r="B12" s="80">
        <v>17.78</v>
      </c>
      <c r="C12" s="74" t="s">
        <v>32</v>
      </c>
      <c r="D12" s="74" t="s">
        <v>31</v>
      </c>
      <c r="E12" s="74" t="s">
        <v>37</v>
      </c>
    </row>
    <row r="13" spans="1:8" s="42" customFormat="1" ht="14.25" customHeight="1">
      <c r="A13" s="231">
        <v>41645</v>
      </c>
      <c r="B13" s="232">
        <v>17.68</v>
      </c>
      <c r="C13" s="233" t="s">
        <v>32</v>
      </c>
      <c r="D13" s="233" t="s">
        <v>31</v>
      </c>
      <c r="E13" s="233" t="s">
        <v>37</v>
      </c>
    </row>
    <row r="14" spans="1:8" s="42" customFormat="1">
      <c r="A14" s="234">
        <v>41673</v>
      </c>
      <c r="B14" s="81">
        <v>17.47</v>
      </c>
      <c r="C14" s="41" t="s">
        <v>32</v>
      </c>
      <c r="D14" s="233" t="s">
        <v>31</v>
      </c>
      <c r="E14" s="233" t="s">
        <v>37</v>
      </c>
    </row>
    <row r="15" spans="1:8" s="41" customFormat="1">
      <c r="A15" s="235">
        <v>41701</v>
      </c>
      <c r="B15" s="73">
        <v>17.37</v>
      </c>
      <c r="C15" s="41" t="s">
        <v>32</v>
      </c>
      <c r="D15" s="41" t="s">
        <v>31</v>
      </c>
      <c r="E15" s="236" t="s">
        <v>37</v>
      </c>
      <c r="F15" s="70"/>
      <c r="G15" s="237"/>
      <c r="H15" s="237"/>
    </row>
    <row r="16" spans="1:8" s="42" customFormat="1">
      <c r="A16" s="234">
        <v>41729</v>
      </c>
      <c r="B16" s="81">
        <v>17.41</v>
      </c>
      <c r="C16" s="41" t="s">
        <v>32</v>
      </c>
      <c r="D16" s="41" t="s">
        <v>31</v>
      </c>
      <c r="E16" s="41" t="s">
        <v>37</v>
      </c>
    </row>
    <row r="17" spans="1:5" s="42" customFormat="1">
      <c r="A17" s="234">
        <v>41757</v>
      </c>
      <c r="B17" s="81">
        <v>17.66</v>
      </c>
      <c r="C17" s="41" t="s">
        <v>32</v>
      </c>
      <c r="D17" s="41" t="s">
        <v>31</v>
      </c>
      <c r="E17" s="41" t="s">
        <v>37</v>
      </c>
    </row>
    <row r="18" spans="1:5" s="42" customFormat="1">
      <c r="A18" s="234">
        <v>41758</v>
      </c>
      <c r="B18" s="81">
        <v>30</v>
      </c>
      <c r="C18" s="41" t="s">
        <v>217</v>
      </c>
      <c r="D18" s="41" t="s">
        <v>218</v>
      </c>
      <c r="E18" s="41" t="s">
        <v>37</v>
      </c>
    </row>
    <row r="19" spans="1:5" s="42" customFormat="1">
      <c r="A19" s="234">
        <v>41785</v>
      </c>
      <c r="B19" s="81">
        <v>17.670000000000002</v>
      </c>
      <c r="C19" s="41" t="s">
        <v>32</v>
      </c>
      <c r="D19" s="41" t="s">
        <v>31</v>
      </c>
      <c r="E19" s="41" t="s">
        <v>37</v>
      </c>
    </row>
    <row r="20" spans="1:5" s="42" customFormat="1">
      <c r="A20" s="234">
        <v>41813</v>
      </c>
      <c r="B20" s="81">
        <v>17.66</v>
      </c>
      <c r="C20" s="41" t="s">
        <v>32</v>
      </c>
      <c r="D20" s="41" t="s">
        <v>31</v>
      </c>
      <c r="E20" s="41" t="s">
        <v>37</v>
      </c>
    </row>
    <row r="21" spans="1:5">
      <c r="A21" s="238" t="s">
        <v>177</v>
      </c>
      <c r="B21" s="242">
        <f>SUM(B5:B20)</f>
        <v>333.54000000000008</v>
      </c>
      <c r="C21" s="182"/>
      <c r="D21" s="182"/>
      <c r="E21" s="182"/>
    </row>
    <row r="22" spans="1:5">
      <c r="A22" s="178"/>
      <c r="B22" s="80"/>
      <c r="C22" s="182"/>
      <c r="D22" s="182"/>
      <c r="E22" s="182"/>
    </row>
    <row r="23" spans="1:5" ht="30.75" customHeight="1">
      <c r="A23" s="162" t="s">
        <v>10</v>
      </c>
      <c r="B23" s="161" t="s">
        <v>113</v>
      </c>
      <c r="C23" s="4"/>
      <c r="D23" s="4"/>
      <c r="E23" s="4"/>
    </row>
    <row r="24" spans="1:5" ht="15" customHeight="1">
      <c r="A24" s="19" t="s">
        <v>2</v>
      </c>
      <c r="B24" s="84" t="s">
        <v>99</v>
      </c>
      <c r="C24" s="3"/>
      <c r="D24" s="3"/>
      <c r="E24" s="3"/>
    </row>
    <row r="25" spans="1:5">
      <c r="A25" t="s">
        <v>91</v>
      </c>
      <c r="B25" s="71">
        <v>60.98</v>
      </c>
      <c r="C25" s="77" t="s">
        <v>89</v>
      </c>
      <c r="D25" s="77" t="s">
        <v>90</v>
      </c>
    </row>
    <row r="26" spans="1:5">
      <c r="A26" t="s">
        <v>92</v>
      </c>
      <c r="B26" s="82">
        <v>209.43</v>
      </c>
      <c r="C26" s="182" t="s">
        <v>163</v>
      </c>
      <c r="D26" s="77" t="s">
        <v>90</v>
      </c>
      <c r="E26" s="22"/>
    </row>
    <row r="27" spans="1:5">
      <c r="A27" t="s">
        <v>93</v>
      </c>
      <c r="B27" s="82">
        <v>230.27</v>
      </c>
      <c r="C27" s="77" t="s">
        <v>89</v>
      </c>
      <c r="D27" s="77" t="s">
        <v>90</v>
      </c>
      <c r="E27" s="22"/>
    </row>
    <row r="28" spans="1:5">
      <c r="A28" t="s">
        <v>94</v>
      </c>
      <c r="B28" s="82">
        <v>186.13</v>
      </c>
      <c r="C28" s="77" t="s">
        <v>89</v>
      </c>
      <c r="D28" s="77" t="s">
        <v>90</v>
      </c>
      <c r="E28" s="22"/>
    </row>
    <row r="29" spans="1:5">
      <c r="A29" t="s">
        <v>95</v>
      </c>
      <c r="B29" s="82">
        <v>283.27</v>
      </c>
      <c r="C29" s="182" t="s">
        <v>162</v>
      </c>
      <c r="D29" s="77" t="s">
        <v>90</v>
      </c>
      <c r="E29" s="22"/>
    </row>
    <row r="30" spans="1:5">
      <c r="A30" t="s">
        <v>96</v>
      </c>
      <c r="B30" s="86">
        <v>686.69</v>
      </c>
      <c r="C30" s="182" t="s">
        <v>160</v>
      </c>
      <c r="D30" s="77" t="s">
        <v>90</v>
      </c>
      <c r="E30" s="22"/>
    </row>
    <row r="31" spans="1:5">
      <c r="A31" t="s">
        <v>97</v>
      </c>
      <c r="B31" s="82">
        <v>154.44</v>
      </c>
      <c r="C31" s="182" t="s">
        <v>89</v>
      </c>
      <c r="D31" s="182" t="s">
        <v>90</v>
      </c>
      <c r="E31" s="22"/>
    </row>
    <row r="32" spans="1:5">
      <c r="A32" s="239" t="s">
        <v>219</v>
      </c>
      <c r="B32" s="79">
        <v>154.97</v>
      </c>
      <c r="C32" s="23" t="s">
        <v>89</v>
      </c>
      <c r="D32" s="23" t="s">
        <v>90</v>
      </c>
      <c r="E32" s="182"/>
    </row>
    <row r="33" spans="1:5">
      <c r="A33" t="s">
        <v>220</v>
      </c>
      <c r="B33" s="82">
        <v>130.47</v>
      </c>
      <c r="C33" s="23" t="s">
        <v>89</v>
      </c>
      <c r="D33" s="23" t="s">
        <v>90</v>
      </c>
      <c r="E33" s="22"/>
    </row>
    <row r="34" spans="1:5">
      <c r="A34" t="s">
        <v>221</v>
      </c>
      <c r="B34" s="240">
        <v>633.69000000000005</v>
      </c>
      <c r="C34" s="182" t="s">
        <v>222</v>
      </c>
      <c r="D34" s="23" t="s">
        <v>90</v>
      </c>
      <c r="E34" s="22"/>
    </row>
    <row r="35" spans="1:5">
      <c r="A35" t="s">
        <v>223</v>
      </c>
      <c r="B35" s="82">
        <v>153.33000000000001</v>
      </c>
      <c r="C35" s="182" t="s">
        <v>89</v>
      </c>
      <c r="D35" s="182" t="s">
        <v>90</v>
      </c>
      <c r="E35" s="22"/>
    </row>
    <row r="36" spans="1:5">
      <c r="A36" t="s">
        <v>224</v>
      </c>
      <c r="B36" s="240" t="s">
        <v>225</v>
      </c>
      <c r="C36" s="182" t="s">
        <v>89</v>
      </c>
      <c r="D36" s="182" t="s">
        <v>90</v>
      </c>
      <c r="E36" s="22"/>
    </row>
    <row r="37" spans="1:5">
      <c r="A37" t="s">
        <v>91</v>
      </c>
      <c r="B37" s="86">
        <v>113.89</v>
      </c>
      <c r="C37" s="182" t="s">
        <v>89</v>
      </c>
      <c r="D37" s="182" t="s">
        <v>90</v>
      </c>
      <c r="E37" s="22"/>
    </row>
    <row r="38" spans="1:5">
      <c r="A38" s="238" t="s">
        <v>177</v>
      </c>
      <c r="B38" s="242">
        <f>SUM(B25:B37)</f>
        <v>2997.56</v>
      </c>
      <c r="C38" s="182"/>
      <c r="D38" s="182"/>
      <c r="E38" s="22"/>
    </row>
    <row r="39" spans="1:5">
      <c r="A39"/>
      <c r="B39" s="82"/>
      <c r="C39" s="182"/>
      <c r="D39" s="182"/>
      <c r="E39" s="22"/>
    </row>
    <row r="40" spans="1:5">
      <c r="A40" s="241" t="s">
        <v>226</v>
      </c>
      <c r="B40" s="243">
        <f>B38+B21</f>
        <v>3331.1</v>
      </c>
      <c r="C40" s="182"/>
      <c r="D40" s="182"/>
      <c r="E40" s="22"/>
    </row>
    <row r="41" spans="1:5">
      <c r="A41"/>
      <c r="B41" s="86"/>
      <c r="C41" s="182"/>
      <c r="D41" s="182"/>
      <c r="E41" s="22"/>
    </row>
    <row r="42" spans="1:5">
      <c r="A42"/>
      <c r="B42" s="82"/>
      <c r="C42" s="78"/>
      <c r="D42" s="78"/>
      <c r="E42" s="22"/>
    </row>
    <row r="44" spans="1:5">
      <c r="B44" s="76"/>
    </row>
    <row r="46" spans="1:5">
      <c r="C46" s="27"/>
    </row>
    <row r="51" spans="3:3">
      <c r="C51" s="182">
        <v>1535.16</v>
      </c>
    </row>
    <row r="52" spans="3:3">
      <c r="C52" s="182">
        <v>263.13</v>
      </c>
    </row>
    <row r="53" spans="3:3">
      <c r="C53" s="27">
        <f>SUM(C51:C52)</f>
        <v>1798.29</v>
      </c>
    </row>
  </sheetData>
  <mergeCells count="2">
    <mergeCell ref="A2:B2"/>
    <mergeCell ref="A1:E1"/>
  </mergeCells>
  <printOptions gridLines="1"/>
  <pageMargins left="0.70866141732283472" right="0.70866141732283472" top="0.38" bottom="0.48" header="0.31496062992125984" footer="0.31496062992125984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0"/>
  <sheetViews>
    <sheetView workbookViewId="0">
      <selection activeCell="A4" sqref="A4:E4"/>
    </sheetView>
  </sheetViews>
  <sheetFormatPr defaultRowHeight="12.75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6" s="13" customFormat="1" ht="24" customHeight="1">
      <c r="A1" s="261" t="s">
        <v>158</v>
      </c>
      <c r="B1" s="262"/>
      <c r="C1" s="262"/>
      <c r="D1" s="262"/>
      <c r="E1" s="262"/>
      <c r="F1" s="180"/>
    </row>
    <row r="2" spans="1:6" s="13" customFormat="1" ht="21" customHeight="1">
      <c r="A2" s="259" t="s">
        <v>22</v>
      </c>
      <c r="B2" s="260"/>
      <c r="C2" s="179" t="s">
        <v>241</v>
      </c>
      <c r="D2" s="181"/>
      <c r="E2" s="181"/>
      <c r="F2" s="180"/>
    </row>
    <row r="3" spans="1:6" ht="24.75" customHeight="1">
      <c r="A3" s="265" t="s">
        <v>21</v>
      </c>
      <c r="B3" s="266"/>
      <c r="C3" s="266"/>
      <c r="D3" s="266"/>
      <c r="E3" s="266"/>
    </row>
    <row r="4" spans="1:6" s="7" customFormat="1" ht="74.25" customHeight="1">
      <c r="A4" s="263" t="s">
        <v>13</v>
      </c>
      <c r="B4" s="264"/>
      <c r="C4" s="264"/>
      <c r="D4" s="264"/>
      <c r="E4" s="264"/>
    </row>
    <row r="5" spans="1:6" ht="20.25" customHeight="1">
      <c r="A5" s="5" t="s">
        <v>14</v>
      </c>
      <c r="B5" s="5"/>
      <c r="C5" s="5"/>
      <c r="D5" s="5"/>
      <c r="E5" s="5"/>
    </row>
    <row r="6" spans="1:6" ht="19.5" customHeight="1">
      <c r="A6" s="3" t="s">
        <v>2</v>
      </c>
      <c r="B6" s="3" t="s">
        <v>15</v>
      </c>
      <c r="C6" s="3" t="s">
        <v>16</v>
      </c>
      <c r="D6" s="3" t="s">
        <v>17</v>
      </c>
      <c r="E6" s="3"/>
    </row>
    <row r="8" spans="1:6">
      <c r="B8" s="27"/>
    </row>
    <row r="12" spans="1:6" s="9" customFormat="1" ht="27" customHeight="1">
      <c r="A12" s="8" t="s">
        <v>18</v>
      </c>
      <c r="B12" s="8"/>
      <c r="C12" s="8"/>
      <c r="D12" s="8"/>
      <c r="E12" s="8"/>
    </row>
    <row r="13" spans="1:6">
      <c r="A13" s="3" t="s">
        <v>2</v>
      </c>
      <c r="B13" s="3" t="s">
        <v>15</v>
      </c>
      <c r="C13" s="3" t="s">
        <v>19</v>
      </c>
      <c r="D13" s="3" t="s">
        <v>20</v>
      </c>
      <c r="E13" s="3"/>
    </row>
    <row r="15" spans="1:6">
      <c r="B15" s="27"/>
    </row>
    <row r="17" spans="1:5" ht="45">
      <c r="A17" s="184" t="s">
        <v>161</v>
      </c>
      <c r="B17" s="185"/>
      <c r="C17" s="186"/>
      <c r="D17" s="187"/>
      <c r="E17" s="188"/>
    </row>
    <row r="20" spans="1:5">
      <c r="A20" s="1"/>
      <c r="B20" s="1"/>
      <c r="C20" s="1"/>
      <c r="D20" s="1"/>
      <c r="E20" s="1"/>
    </row>
  </sheetData>
  <mergeCells count="4">
    <mergeCell ref="A2:B2"/>
    <mergeCell ref="A1:E1"/>
    <mergeCell ref="A4:E4"/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8"/>
  <sheetViews>
    <sheetView tabSelected="1" workbookViewId="0">
      <selection activeCell="A2" sqref="A2:B2"/>
    </sheetView>
  </sheetViews>
  <sheetFormatPr defaultRowHeight="12.75"/>
  <cols>
    <col min="1" max="1" width="36.42578125" customWidth="1"/>
    <col min="2" max="2" width="22.5703125" customWidth="1"/>
    <col min="3" max="3" width="28" customWidth="1"/>
    <col min="4" max="4" width="13.7109375" customWidth="1"/>
    <col min="5" max="5" width="17.28515625" customWidth="1"/>
    <col min="6" max="6" width="17.140625" customWidth="1"/>
  </cols>
  <sheetData>
    <row r="1" spans="1:2" ht="13.5" customHeight="1">
      <c r="A1" s="267" t="s">
        <v>237</v>
      </c>
      <c r="B1" s="267"/>
    </row>
    <row r="2" spans="1:2">
      <c r="A2" s="268" t="s">
        <v>243</v>
      </c>
      <c r="B2" s="268"/>
    </row>
    <row r="3" spans="1:2">
      <c r="A3" t="s">
        <v>0</v>
      </c>
      <c r="B3" s="250">
        <f>Travel!B291</f>
        <v>27722.5</v>
      </c>
    </row>
    <row r="4" spans="1:2">
      <c r="A4" t="s">
        <v>6</v>
      </c>
      <c r="B4" s="250">
        <f>Travel!B293</f>
        <v>29989.089999999997</v>
      </c>
    </row>
    <row r="5" spans="1:2">
      <c r="A5" t="s">
        <v>18</v>
      </c>
      <c r="B5" s="250">
        <f>Hospitality!B12</f>
        <v>427.90999999999997</v>
      </c>
    </row>
    <row r="6" spans="1:2">
      <c r="A6" t="s">
        <v>238</v>
      </c>
      <c r="B6" s="250">
        <f>Other!B40</f>
        <v>3331.1</v>
      </c>
    </row>
    <row r="7" spans="1:2">
      <c r="B7" s="250"/>
    </row>
    <row r="8" spans="1:2">
      <c r="A8" s="241" t="s">
        <v>239</v>
      </c>
      <c r="B8" s="251">
        <f>SUM(B3:B7)</f>
        <v>61470.6</v>
      </c>
    </row>
  </sheetData>
  <mergeCells count="2">
    <mergeCell ref="A1:B1"/>
    <mergeCell ref="A2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Travel</vt:lpstr>
      <vt:lpstr>Hospitality</vt:lpstr>
      <vt:lpstr>Other</vt:lpstr>
      <vt:lpstr>Gifts</vt:lpstr>
      <vt:lpstr>Summary</vt:lpstr>
      <vt:lpstr>Gifts!Print_Area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Kidd</dc:creator>
  <cp:lastModifiedBy>Thomas</cp:lastModifiedBy>
  <cp:lastPrinted>2014-03-04T02:20:40Z</cp:lastPrinted>
  <dcterms:created xsi:type="dcterms:W3CDTF">2010-10-17T20:59:02Z</dcterms:created>
  <dcterms:modified xsi:type="dcterms:W3CDTF">2014-07-21T02:40:13Z</dcterms:modified>
</cp:coreProperties>
</file>